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C:\Users\Gay 2017\Desktop\Kristy\"/>
    </mc:Choice>
  </mc:AlternateContent>
  <xr:revisionPtr revIDLastSave="0" documentId="10_ncr:8100000_{A080DA5D-775E-4CC5-B64C-005409BE562A}" xr6:coauthVersionLast="34" xr6:coauthVersionMax="34" xr10:uidLastSave="{00000000-0000-0000-0000-000000000000}"/>
  <bookViews>
    <workbookView xWindow="0" yWindow="0" windowWidth="28800" windowHeight="12225" tabRatio="935" xr2:uid="{00000000-000D-0000-FFFF-FFFF00000000}"/>
  </bookViews>
  <sheets>
    <sheet name="Cover page" sheetId="1" r:id="rId1"/>
    <sheet name="Financial Report (STRC)" sheetId="17" r:id="rId2"/>
    <sheet name="Statement of Inc &amp; Exp (Home)" sheetId="3" r:id="rId3"/>
    <sheet name="Statement of Inc &amp; Exp (Resi)" sheetId="4" r:id="rId4"/>
    <sheet name="Financial Position (Resi)" sheetId="5" r:id="rId5"/>
    <sheet name="Statement of Inc &amp; Exp (AP)" sheetId="6" r:id="rId6"/>
    <sheet name="Financial Position (AP)" sheetId="7" r:id="rId7"/>
    <sheet name="Statement of Cash Flow (AP)" sheetId="8" r:id="rId8"/>
    <sheet name="Notes" sheetId="9" r:id="rId9"/>
    <sheet name="Compliance Prudential Standards" sheetId="21" r:id="rId10"/>
    <sheet name="Compliance with Permitted Uses" sheetId="23" r:id="rId11"/>
    <sheet name="Accommodation Payment Balances" sheetId="22" r:id="rId12"/>
    <sheet name="Accom Pymts Non Supported" sheetId="20" r:id="rId13"/>
    <sheet name="Accom Pymts Supported" sheetId="19" r:id="rId14"/>
    <sheet name="Accom Pymts &amp; Contributions" sheetId="18" r:id="rId15"/>
    <sheet name="Building Activity - (Resi)" sheetId="13" r:id="rId16"/>
  </sheets>
  <externalReferences>
    <externalReference r:id="rId17"/>
  </externalReferences>
  <definedNames>
    <definedName name="Access_Button" hidden="1">"CODS_Worksheet_Abram_List"</definedName>
    <definedName name="AccessDatabase" hidden="1">"C:\My Documents\RESEARCH\Database\CODS Worksheet.mdb"</definedName>
    <definedName name="Add_Funds1">'[1]Economic Parameters'!$E$27</definedName>
    <definedName name="Add_Funds2">'[1]Economic Parameters'!$E$28</definedName>
    <definedName name="Budget_Year">'[1]Economic Parameters'!$G$6</definedName>
    <definedName name="CAPABILITY_DEVELOPMENT_COST" localSheetId="14">#REF!</definedName>
    <definedName name="CAPABILITY_DEVELOPMENT_COST" localSheetId="12">#REF!</definedName>
    <definedName name="CAPABILITY_DEVELOPMENT_COST" localSheetId="13">#REF!</definedName>
    <definedName name="CAPABILITY_DEVELOPMENT_COST" localSheetId="1">#REF!</definedName>
    <definedName name="CAPABILITY_DEVELOPMENT_COST">#REF!</definedName>
    <definedName name="CG_LM">'[1]Economic Parameters'!$D$174</definedName>
    <definedName name="CG_LM_to_YOD">'[1]Economic Parameters'!$D$181</definedName>
    <definedName name="CG_Tech_to_YOD">'[1]Economic Parameters'!$D$182</definedName>
    <definedName name="CG_to_Curr_Sw">'[1]Economic Parameters'!$C$169</definedName>
    <definedName name="CG_to_YOD_Sw">'[1]Economic Parameters'!$C$170</definedName>
    <definedName name="CG_Total">'[1]Economic Parameters'!$D$173</definedName>
    <definedName name="CG_Year">'[1]Economic Parameters'!$D$176</definedName>
    <definedName name="Committees">'[1]Economic Parameters'!$Q$251:$Q$256</definedName>
    <definedName name="Comp1" localSheetId="14">'[1]Economic Parameters'!#REF!</definedName>
    <definedName name="Comp1" localSheetId="12">'[1]Economic Parameters'!#REF!</definedName>
    <definedName name="Comp1" localSheetId="13">'[1]Economic Parameters'!#REF!</definedName>
    <definedName name="Comp1" localSheetId="1">'[1]Economic Parameters'!#REF!</definedName>
    <definedName name="Comp1">'[1]Economic Parameters'!#REF!</definedName>
    <definedName name="Comp2" localSheetId="14">'[1]Economic Parameters'!#REF!</definedName>
    <definedName name="Comp2" localSheetId="12">'[1]Economic Parameters'!#REF!</definedName>
    <definedName name="Comp2" localSheetId="13">'[1]Economic Parameters'!#REF!</definedName>
    <definedName name="Comp2" localSheetId="1">'[1]Economic Parameters'!#REF!</definedName>
    <definedName name="Comp2">'[1]Economic Parameters'!#REF!</definedName>
    <definedName name="Comp3" localSheetId="14">'[1]Economic Parameters'!#REF!</definedName>
    <definedName name="Comp3" localSheetId="12">'[1]Economic Parameters'!#REF!</definedName>
    <definedName name="Comp3" localSheetId="13">'[1]Economic Parameters'!#REF!</definedName>
    <definedName name="Comp3" localSheetId="1">'[1]Economic Parameters'!#REF!</definedName>
    <definedName name="Comp3">'[1]Economic Parameters'!#REF!</definedName>
    <definedName name="Comp4" localSheetId="14">'[1]Economic Parameters'!#REF!</definedName>
    <definedName name="Comp4" localSheetId="12">'[1]Economic Parameters'!#REF!</definedName>
    <definedName name="Comp4" localSheetId="13">'[1]Economic Parameters'!#REF!</definedName>
    <definedName name="Comp4" localSheetId="1">'[1]Economic Parameters'!#REF!</definedName>
    <definedName name="Comp4">'[1]Economic Parameters'!#REF!</definedName>
    <definedName name="Composite">'[1]Economic Parameters'!$B$82:$B$86</definedName>
    <definedName name="CostGrowth">'[1]Economic Parameters'!$B$94:$E$124</definedName>
    <definedName name="CostRiskContingency">'[1]Economic Parameters'!$K$252:$L$259</definedName>
    <definedName name="CostRiskRating">'[1]Economic Parameters'!$K$252:$K$259</definedName>
    <definedName name="CostRiskRatingTable">'[1]Economic Parameters'!$J$252:$K$259</definedName>
    <definedName name="Currency">'[1]Economic Parameters'!$AM$58:$AM$70</definedName>
    <definedName name="Decade">'[1]Economic Parameters'!$N$5</definedName>
    <definedName name="Defence_Base">'[1]Economic Parameters'!$B$276:$B$347</definedName>
    <definedName name="Dist_Acq">'[1]Economic Parameters'!$F$263:$F$274</definedName>
    <definedName name="Dist_NPOC">'[1]Economic Parameters'!$J$263:$J$278</definedName>
    <definedName name="Dist_NPOCPers">'[1]Economic Parameters'!$L$263:$L$269</definedName>
    <definedName name="Dist_Pers">'[1]Economic Parameters'!$H$263:$H$268</definedName>
    <definedName name="Escalation">'[1]Economic Parameters'!$B$93:$C$124</definedName>
    <definedName name="Escalation_Years">'[1]Economic Parameters'!$F$203:$BD$203</definedName>
    <definedName name="Exchange">'[1]Economic Parameters'!$B$57:$H$85</definedName>
    <definedName name="ExchangeBasis">'[1]Economic Parameters'!$K$57:$AG$57</definedName>
    <definedName name="First_Pass">'[1]Capability Summary'!$E$31</definedName>
    <definedName name="FOC">'[1]Capability Summary'!$I$34</definedName>
    <definedName name="Forward_Est">'[1]Economic Parameters'!$K$5</definedName>
    <definedName name="Freq">'[1]Economic Parameters'!$D$261:$D$271</definedName>
    <definedName name="FullYear" localSheetId="14">#REF!</definedName>
    <definedName name="FullYear" localSheetId="12">#REF!</definedName>
    <definedName name="FullYear" localSheetId="13">#REF!</definedName>
    <definedName name="FullYear" localSheetId="1">#REF!</definedName>
    <definedName name="FullYear">#REF!</definedName>
    <definedName name="Funding">'[1]Economic Parameters'!$T$264:$T$267</definedName>
    <definedName name="FY_PriceBasis">'[1]Economic Parameters'!$G$5</definedName>
    <definedName name="Glossary" localSheetId="12">#REF!</definedName>
    <definedName name="Glossary" localSheetId="13">#REF!</definedName>
    <definedName name="Glossary">#REF!</definedName>
    <definedName name="Glossary1" localSheetId="12">#REF!</definedName>
    <definedName name="Glossary1" localSheetId="13">#REF!</definedName>
    <definedName name="Glossary1">#REF!</definedName>
    <definedName name="Glossary2" localSheetId="12">#REF!</definedName>
    <definedName name="Glossary2" localSheetId="13">#REF!</definedName>
    <definedName name="Glossary2">#REF!</definedName>
    <definedName name="Group">'[1]Economic Parameters'!$E$229:$E$243</definedName>
    <definedName name="Index">'[1]Economic Parameters'!$B$94:$B$124</definedName>
    <definedName name="Indexation_Factor">'[1]Economic Parameters'!$D$204:$BD$215</definedName>
    <definedName name="Inflation_Index">'[1]Economic Parameters'!$D$191:$D$202</definedName>
    <definedName name="IOC">'[1]Capability Summary'!$I$33</definedName>
    <definedName name="LOT">'[1]Capability Summary'!$E$35</definedName>
    <definedName name="Next_Approval">'[1]Economic Parameters'!$U$251:$U$257</definedName>
    <definedName name="NextApproval">'[1]Basis of Cost Estimate'!$M$3</definedName>
    <definedName name="NPOC_Escalation">'[1]Economic Parameters'!$B$131:$C$162</definedName>
    <definedName name="NPOCSpread1" localSheetId="14">'[1]Economic Parameters'!#REF!</definedName>
    <definedName name="NPOCSpread1" localSheetId="12">'[1]Economic Parameters'!#REF!</definedName>
    <definedName name="NPOCSpread1" localSheetId="13">'[1]Economic Parameters'!#REF!</definedName>
    <definedName name="NPOCSpread1" localSheetId="1">'[1]Economic Parameters'!#REF!</definedName>
    <definedName name="NPOCSpread1">'[1]Economic Parameters'!#REF!</definedName>
    <definedName name="NPOCSpread2" localSheetId="14">'[1]Economic Parameters'!#REF!</definedName>
    <definedName name="NPOCSpread2" localSheetId="12">'[1]Economic Parameters'!#REF!</definedName>
    <definedName name="NPOCSpread2" localSheetId="13">'[1]Economic Parameters'!#REF!</definedName>
    <definedName name="NPOCSpread2" localSheetId="1">'[1]Economic Parameters'!#REF!</definedName>
    <definedName name="NPOCSpread2">'[1]Economic Parameters'!#REF!</definedName>
    <definedName name="NPOCSpread3" localSheetId="14">'[1]Economic Parameters'!#REF!</definedName>
    <definedName name="NPOCSpread3" localSheetId="12">'[1]Economic Parameters'!#REF!</definedName>
    <definedName name="NPOCSpread3" localSheetId="13">'[1]Economic Parameters'!#REF!</definedName>
    <definedName name="NPOCSpread3" localSheetId="1">'[1]Economic Parameters'!#REF!</definedName>
    <definedName name="NPOCSpread3">'[1]Economic Parameters'!#REF!</definedName>
    <definedName name="NPOCSpread4" localSheetId="14">'[1]Economic Parameters'!#REF!</definedName>
    <definedName name="NPOCSpread4" localSheetId="12">'[1]Economic Parameters'!#REF!</definedName>
    <definedName name="NPOCSpread4" localSheetId="13">'[1]Economic Parameters'!#REF!</definedName>
    <definedName name="NPOCSpread4" localSheetId="1">'[1]Economic Parameters'!#REF!</definedName>
    <definedName name="NPOCSpread4">'[1]Economic Parameters'!#REF!</definedName>
    <definedName name="NPOCSpread5" localSheetId="1">'[1]Economic Parameters'!#REF!</definedName>
    <definedName name="NPOCSpread5">'[1]Economic Parameters'!#REF!</definedName>
    <definedName name="NPOCSpread6" localSheetId="1">'[1]Economic Parameters'!#REF!</definedName>
    <definedName name="NPOCSpread6">'[1]Economic Parameters'!#REF!</definedName>
    <definedName name="NPOCSpread7" localSheetId="1">'[1]Economic Parameters'!#REF!</definedName>
    <definedName name="NPOCSpread7">'[1]Economic Parameters'!#REF!</definedName>
    <definedName name="NPOCSpreads" localSheetId="1">'[1]Economic Parameters'!#REF!</definedName>
    <definedName name="NPOCSpreads">'[1]Economic Parameters'!#REF!</definedName>
    <definedName name="Option_Preferred">'[1]Basis of Cost Estimate'!$E$15</definedName>
    <definedName name="Option_Set">'[1]Economic Parameters'!$Y$251:$Y$255</definedName>
    <definedName name="Option1">'[1]Basis of Cost Estimate'!$E$7</definedName>
    <definedName name="Option2">'[1]Basis of Cost Estimate'!$E$9</definedName>
    <definedName name="Option3">'[1]Basis of Cost Estimate'!$E$11</definedName>
    <definedName name="Option4">'[1]Basis of Cost Estimate'!$E$13</definedName>
    <definedName name="Outturned">'[1]Economic Parameters'!$D$187</definedName>
    <definedName name="PersSvcCat">'[1]Economic Parameters'!$H$251:$H$258</definedName>
    <definedName name="PriceBasis">'[1]Economic Parameters'!$B$53</definedName>
    <definedName name="_xlnm.Print_Area" localSheetId="11">'Accommodation Payment Balances'!#REF!</definedName>
    <definedName name="_xlnm.Print_Area" localSheetId="0">'Cover page'!$A$1:$F$43</definedName>
    <definedName name="_xlnm.Print_Area" localSheetId="6">'Financial Position (AP)'!$A$1:$B$85</definedName>
    <definedName name="_xlnm.Print_Area" localSheetId="1">'Financial Report (STRC)'!$A$1:$H$43</definedName>
    <definedName name="_xlnm.Print_Area" localSheetId="7">'Statement of Cash Flow (AP)'!$A$1:$B$50</definedName>
    <definedName name="_xlnm.Print_Area" localSheetId="5">'Statement of Inc &amp; Exp (AP)'!$A$1:$B$47</definedName>
    <definedName name="_xlnm.Print_Titles" localSheetId="14">'Accom Pymts &amp; Contributions'!$1:$10</definedName>
    <definedName name="_xlnm.Print_Titles" localSheetId="12">'Accom Pymts Non Supported'!$1:$9</definedName>
    <definedName name="_xlnm.Print_Titles" localSheetId="13">'Accom Pymts Supported'!$1:$10</definedName>
    <definedName name="_xlnm.Print_Titles" localSheetId="3">'Statement of Inc &amp; Exp (Resi)'!$1:$2</definedName>
    <definedName name="ProjName">'[1]Capability Summary'!$C$5</definedName>
    <definedName name="ProjNo">'[1]Capability Summary'!$I$7</definedName>
    <definedName name="ProjPh">'[1]Capability Summary'!$I$8</definedName>
    <definedName name="Provider" localSheetId="14">#REF!</definedName>
    <definedName name="Provider" localSheetId="12">#REF!</definedName>
    <definedName name="Provider" localSheetId="13">#REF!</definedName>
    <definedName name="Provider" localSheetId="1">#REF!</definedName>
    <definedName name="Provider">#REF!</definedName>
    <definedName name="Providerdetails" localSheetId="14">#REF!</definedName>
    <definedName name="Providerdetails" localSheetId="12">#REF!</definedName>
    <definedName name="Providerdetails" localSheetId="13">#REF!</definedName>
    <definedName name="Providerdetails">#REF!</definedName>
    <definedName name="PWD">'[1]Capability Summary'!$I$35</definedName>
    <definedName name="ROE_List">'[1]Economic Parameters'!$B$261:$B$272</definedName>
    <definedName name="Second_Pass">'[1]Capability Summary'!$E$32</definedName>
    <definedName name="Spread1" localSheetId="14">'[1]Economic Parameters'!#REF!</definedName>
    <definedName name="Spread1" localSheetId="12">'[1]Economic Parameters'!#REF!</definedName>
    <definedName name="Spread1" localSheetId="13">'[1]Economic Parameters'!#REF!</definedName>
    <definedName name="Spread1" localSheetId="1">'[1]Economic Parameters'!#REF!</definedName>
    <definedName name="Spread1">'[1]Economic Parameters'!#REF!</definedName>
    <definedName name="Spread10" localSheetId="14">'[1]Economic Parameters'!#REF!</definedName>
    <definedName name="Spread10" localSheetId="12">'[1]Economic Parameters'!#REF!</definedName>
    <definedName name="Spread10" localSheetId="13">'[1]Economic Parameters'!#REF!</definedName>
    <definedName name="Spread10" localSheetId="1">'[1]Economic Parameters'!#REF!</definedName>
    <definedName name="Spread10">'[1]Economic Parameters'!#REF!</definedName>
    <definedName name="Spread2" localSheetId="14">'[1]Economic Parameters'!#REF!</definedName>
    <definedName name="Spread2" localSheetId="12">'[1]Economic Parameters'!#REF!</definedName>
    <definedName name="Spread2" localSheetId="13">'[1]Economic Parameters'!#REF!</definedName>
    <definedName name="Spread2" localSheetId="1">'[1]Economic Parameters'!#REF!</definedName>
    <definedName name="Spread2">'[1]Economic Parameters'!#REF!</definedName>
    <definedName name="Spread3" localSheetId="14">'[1]Economic Parameters'!#REF!</definedName>
    <definedName name="Spread3" localSheetId="12">'[1]Economic Parameters'!#REF!</definedName>
    <definedName name="Spread3" localSheetId="13">'[1]Economic Parameters'!#REF!</definedName>
    <definedName name="Spread3" localSheetId="1">'[1]Economic Parameters'!#REF!</definedName>
    <definedName name="Spread3">'[1]Economic Parameters'!#REF!</definedName>
    <definedName name="Spread4" localSheetId="1">'[1]Economic Parameters'!#REF!</definedName>
    <definedName name="Spread4">'[1]Economic Parameters'!#REF!</definedName>
    <definedName name="Spread5" localSheetId="1">'[1]Economic Parameters'!#REF!</definedName>
    <definedName name="Spread5">'[1]Economic Parameters'!#REF!</definedName>
    <definedName name="Spread6" localSheetId="1">'[1]Economic Parameters'!#REF!</definedName>
    <definedName name="Spread6">'[1]Economic Parameters'!#REF!</definedName>
    <definedName name="Spread7" localSheetId="1">'[1]Economic Parameters'!#REF!</definedName>
    <definedName name="Spread7">'[1]Economic Parameters'!#REF!</definedName>
    <definedName name="Spread8" localSheetId="1">'[1]Economic Parameters'!#REF!</definedName>
    <definedName name="Spread8">'[1]Economic Parameters'!#REF!</definedName>
    <definedName name="Spread9" localSheetId="1">'[1]Economic Parameters'!#REF!</definedName>
    <definedName name="Spread9">'[1]Economic Parameters'!#REF!</definedName>
    <definedName name="Spreads" localSheetId="1">'[1]Economic Parameters'!#REF!</definedName>
    <definedName name="Spreads">'[1]Economic Parameters'!#REF!</definedName>
    <definedName name="State">'[1]Economic Parameters'!$O$251:$O$259</definedName>
    <definedName name="Unit_of_Measure">'[1]Economic Parameters'!$P$264:$P$270</definedName>
    <definedName name="Unit_Pers">'[1]Economic Parameters'!$R$264:$R$268</definedName>
    <definedName name="Value">'[1]Economic Parameters'!$N$264:$N$267</definedName>
    <definedName name="Year1" localSheetId="14">#REF!</definedName>
    <definedName name="Year1" localSheetId="12">#REF!</definedName>
    <definedName name="Year1" localSheetId="13">#REF!</definedName>
    <definedName name="Year1" localSheetId="1">#REF!</definedName>
    <definedName name="Year1">#REF!</definedName>
    <definedName name="Year2" localSheetId="14">#REF!</definedName>
    <definedName name="Year2" localSheetId="12">#REF!</definedName>
    <definedName name="Year2" localSheetId="13">#REF!</definedName>
    <definedName name="Year2" localSheetId="1">#REF!</definedName>
    <definedName name="Year2">#REF!</definedName>
    <definedName name="YOD">'[1]Capability Summary'!$I$32</definedName>
    <definedName name="YOD_1st">'[1]Capability Summary'!$I$31</definedName>
    <definedName name="Z_0A9E4994_95B3_4293_92E0_872FC39AC805_.wvu.PrintArea" localSheetId="0" hidden="1">'Cover page'!$A$1:$F$43</definedName>
    <definedName name="Z_0A9E4994_95B3_4293_92E0_872FC39AC805_.wvu.PrintArea" localSheetId="6" hidden="1">'Financial Position (AP)'!$A$1:$B$85</definedName>
    <definedName name="Z_0A9E4994_95B3_4293_92E0_872FC39AC805_.wvu.PrintArea" localSheetId="7" hidden="1">'Statement of Cash Flow (AP)'!$A$1:$B$50</definedName>
    <definedName name="Z_0A9E4994_95B3_4293_92E0_872FC39AC805_.wvu.PrintArea" localSheetId="5" hidden="1">'Statement of Inc &amp; Exp (AP)'!$A$1:$B$47</definedName>
    <definedName name="Z_0A9E4994_95B3_4293_92E0_872FC39AC805_.wvu.PrintTitles" localSheetId="3" hidden="1">'Statement of Inc &amp; Exp (Resi)'!$1:$2</definedName>
    <definedName name="Z_A91A28E7_93BA_4DD4_9684_A21AE4BC72B8_.wvu.PrintArea" localSheetId="0" hidden="1">'Cover page'!$A$1:$F$43</definedName>
    <definedName name="Z_A91A28E7_93BA_4DD4_9684_A21AE4BC72B8_.wvu.PrintArea" localSheetId="6" hidden="1">'Financial Position (AP)'!$A$1:$B$85</definedName>
    <definedName name="Z_A91A28E7_93BA_4DD4_9684_A21AE4BC72B8_.wvu.PrintArea" localSheetId="7" hidden="1">'Statement of Cash Flow (AP)'!$A$1:$B$50</definedName>
    <definedName name="Z_A91A28E7_93BA_4DD4_9684_A21AE4BC72B8_.wvu.PrintArea" localSheetId="5" hidden="1">'Statement of Inc &amp; Exp (AP)'!$A$1:$B$47</definedName>
    <definedName name="Z_A91A28E7_93BA_4DD4_9684_A21AE4BC72B8_.wvu.PrintTitles" localSheetId="3" hidden="1">'Statement of Inc &amp; Exp (Resi)'!$1:$2</definedName>
  </definedNames>
  <calcPr calcId="162913"/>
  <customWorkbookViews>
    <customWorkbookView name="GODWIN, Tracy - Personal View" guid="{A91A28E7-93BA-4DD4-9684-A21AE4BC72B8}" mergeInterval="0" personalView="1" maximized="1" windowWidth="1916" windowHeight="815" tabRatio="935" activeSheetId="9"/>
    <customWorkbookView name="ALOISI, Danielle - Personal View" guid="{0A9E4994-95B3-4293-92E0-872FC39AC805}" mergeInterval="0" personalView="1" maximized="1" windowWidth="1916" windowHeight="855" tabRatio="935" activeSheetId="2"/>
  </customWorkbookViews>
</workbook>
</file>

<file path=xl/calcChain.xml><?xml version="1.0" encoding="utf-8"?>
<calcChain xmlns="http://schemas.openxmlformats.org/spreadsheetml/2006/main">
  <c r="B28" i="4" l="1"/>
  <c r="E50" i="23" l="1"/>
  <c r="C4" i="21" l="1"/>
  <c r="H27" i="22" l="1"/>
  <c r="G27" i="22"/>
  <c r="E27" i="22"/>
  <c r="D27" i="22"/>
  <c r="B28" i="17" l="1"/>
  <c r="B17" i="17" l="1"/>
  <c r="B10" i="17"/>
  <c r="B30" i="17" l="1"/>
  <c r="B32" i="17"/>
  <c r="B39" i="3" l="1"/>
  <c r="B38" i="3"/>
  <c r="B9" i="3" l="1"/>
  <c r="B12" i="4" l="1"/>
  <c r="E41" i="3" l="1"/>
  <c r="F41" i="3"/>
  <c r="G41" i="3"/>
  <c r="H41" i="3"/>
  <c r="I41" i="3"/>
  <c r="J41" i="3"/>
  <c r="K41" i="3"/>
  <c r="L41" i="3"/>
  <c r="M41" i="3"/>
  <c r="D41" i="3"/>
  <c r="B33" i="3"/>
  <c r="B34" i="3"/>
  <c r="B35" i="3"/>
  <c r="B15" i="6" l="1"/>
  <c r="B33" i="4"/>
  <c r="B37" i="3"/>
  <c r="B44" i="3" l="1"/>
  <c r="B36" i="3"/>
  <c r="B32" i="3"/>
  <c r="B31" i="3"/>
  <c r="B46" i="7" l="1"/>
  <c r="B29" i="7"/>
  <c r="B17" i="3" l="1"/>
  <c r="B8" i="3" l="1"/>
  <c r="B7" i="3"/>
  <c r="B54" i="5" l="1"/>
  <c r="B40" i="5"/>
  <c r="B36" i="13" l="1"/>
  <c r="B35" i="13"/>
  <c r="B33" i="13"/>
  <c r="B32" i="13"/>
  <c r="B30" i="13"/>
  <c r="B27" i="13"/>
  <c r="B26" i="13"/>
  <c r="B25" i="13"/>
  <c r="B23" i="13"/>
  <c r="B22" i="13"/>
  <c r="B21" i="13"/>
  <c r="B19" i="13"/>
  <c r="B18" i="13"/>
  <c r="B15" i="13"/>
  <c r="B14" i="13"/>
  <c r="B13" i="13"/>
  <c r="B11" i="13"/>
  <c r="B10" i="13"/>
  <c r="B9" i="13"/>
  <c r="B7" i="13"/>
  <c r="B6" i="13"/>
  <c r="B40" i="8" l="1"/>
  <c r="B25" i="8"/>
  <c r="B13" i="8"/>
  <c r="B64" i="7"/>
  <c r="B38" i="7"/>
  <c r="B21" i="7"/>
  <c r="B34" i="6"/>
  <c r="B7" i="6"/>
  <c r="B17" i="6" s="1"/>
  <c r="B32" i="5"/>
  <c r="B42" i="5" s="1"/>
  <c r="B16" i="5"/>
  <c r="B8" i="5"/>
  <c r="B22" i="3"/>
  <c r="B21" i="3"/>
  <c r="B20" i="3"/>
  <c r="B19" i="3"/>
  <c r="B18" i="3"/>
  <c r="B16" i="3"/>
  <c r="B15" i="3"/>
  <c r="M24" i="3"/>
  <c r="L24" i="3"/>
  <c r="K24" i="3"/>
  <c r="J24" i="3"/>
  <c r="I24" i="3"/>
  <c r="H24" i="3"/>
  <c r="G24" i="3"/>
  <c r="F24" i="3"/>
  <c r="E24" i="3"/>
  <c r="D24" i="3"/>
  <c r="C24" i="3"/>
  <c r="C26" i="3" s="1"/>
  <c r="M12" i="3"/>
  <c r="L12" i="3"/>
  <c r="K12" i="3"/>
  <c r="J12" i="3"/>
  <c r="I12" i="3"/>
  <c r="H12" i="3"/>
  <c r="G12" i="3"/>
  <c r="F12" i="3"/>
  <c r="E12" i="3"/>
  <c r="D12" i="3"/>
  <c r="B10" i="3"/>
  <c r="B6" i="3"/>
  <c r="H26" i="3" l="1"/>
  <c r="B45" i="8"/>
  <c r="B47" i="8" s="1"/>
  <c r="B51" i="5"/>
  <c r="B51" i="4"/>
  <c r="B81" i="4"/>
  <c r="B41" i="4"/>
  <c r="B21" i="4"/>
  <c r="B43" i="4" s="1"/>
  <c r="B59" i="4"/>
  <c r="B67" i="4"/>
  <c r="B74" i="4"/>
  <c r="G26" i="3"/>
  <c r="J26" i="3"/>
  <c r="K26" i="3"/>
  <c r="B24" i="3"/>
  <c r="B25" i="3" s="1"/>
  <c r="I26" i="3"/>
  <c r="B40" i="7"/>
  <c r="B18" i="5"/>
  <c r="B44" i="5" s="1"/>
  <c r="B36" i="6"/>
  <c r="B43" i="6" s="1"/>
  <c r="B88" i="4"/>
  <c r="M26" i="3"/>
  <c r="L26" i="3"/>
  <c r="E26" i="3"/>
  <c r="F26" i="3"/>
  <c r="D26" i="3"/>
  <c r="B12" i="3"/>
  <c r="B85" i="7"/>
  <c r="B79" i="7"/>
  <c r="B90" i="4" l="1"/>
  <c r="B26" i="3"/>
  <c r="B27" i="3" s="1"/>
  <c r="B13" i="3"/>
  <c r="B92" i="4" l="1"/>
  <c r="B41" i="3"/>
  <c r="B40" i="3"/>
  <c r="B52" i="7" s="1"/>
  <c r="B55" i="7" s="1"/>
  <c r="B66" i="7" s="1"/>
  <c r="B70" i="7" s="1"/>
</calcChain>
</file>

<file path=xl/sharedStrings.xml><?xml version="1.0" encoding="utf-8"?>
<sst xmlns="http://schemas.openxmlformats.org/spreadsheetml/2006/main" count="638" uniqueCount="494">
  <si>
    <t>Service level Name &lt;A&gt;
Service level &lt;ID&gt;</t>
  </si>
  <si>
    <t>Service level Name &lt;B&gt;
Service level &lt;ID&gt;</t>
  </si>
  <si>
    <t>Service level Name &lt;C&gt;
Service level &lt;ID&gt;</t>
  </si>
  <si>
    <t>Service level Name &lt;D&gt;
Service level &lt;ID&gt;</t>
  </si>
  <si>
    <t>Service level Name &lt;E&gt;
Service level &lt;ID&gt;</t>
  </si>
  <si>
    <t>Service level Name &lt;F&gt;
Service level &lt;ID&gt;</t>
  </si>
  <si>
    <t>Service level Name &lt;G&gt;
Service level &lt;ID&gt;</t>
  </si>
  <si>
    <t>Service level Name &lt;H&gt;
Service level &lt;ID&gt;</t>
  </si>
  <si>
    <t>Service level Name &lt;I&gt;
Service level &lt;ID&gt;</t>
  </si>
  <si>
    <t>Service level Name &lt;J&gt;
Service level &lt;ID&gt;</t>
  </si>
  <si>
    <t>Wages and Salaries - Care Staff</t>
  </si>
  <si>
    <t xml:space="preserve">Care related expenses </t>
  </si>
  <si>
    <t>Sub-contracted or brokered client services</t>
  </si>
  <si>
    <t>Depreciation expenses</t>
  </si>
  <si>
    <t>Interest expenses</t>
  </si>
  <si>
    <t xml:space="preserve">Other expenses </t>
  </si>
  <si>
    <t>Net Profit Before Tax</t>
  </si>
  <si>
    <t>Total Expenses</t>
  </si>
  <si>
    <t>Other Expenses</t>
  </si>
  <si>
    <t>Loss on sale of assets</t>
  </si>
  <si>
    <t>Revaluation of Assets (Decrease)</t>
  </si>
  <si>
    <t>Management Fees</t>
  </si>
  <si>
    <t>Total Capital and Financing Expenses</t>
  </si>
  <si>
    <t>Interest Expenses</t>
  </si>
  <si>
    <t>Capital and Financing Expenses</t>
  </si>
  <si>
    <t>Total administration expenses</t>
  </si>
  <si>
    <t>Other Administration Expenses</t>
  </si>
  <si>
    <t>Administration Expenses</t>
  </si>
  <si>
    <t>Residential Accommodation Expenses</t>
  </si>
  <si>
    <t>Other Care Expenses</t>
  </si>
  <si>
    <t>Residential Care Expenses</t>
  </si>
  <si>
    <t xml:space="preserve">EXPENSES </t>
  </si>
  <si>
    <t>Other Income</t>
  </si>
  <si>
    <t>Revaluation of Assets (increase)</t>
  </si>
  <si>
    <t>Interest Income</t>
  </si>
  <si>
    <t>Total Residential Accommodation Income</t>
  </si>
  <si>
    <t>Residential Accommodation Income</t>
  </si>
  <si>
    <t>Total Residential Care Income</t>
  </si>
  <si>
    <t>Subsidies &amp; Supplements (Commonwealth)</t>
  </si>
  <si>
    <t>Residential Care Income</t>
  </si>
  <si>
    <t>INCOME</t>
  </si>
  <si>
    <t>Total Non-current Liabilities</t>
  </si>
  <si>
    <t>Total Current Liabilities</t>
  </si>
  <si>
    <t>Current Liabilities</t>
  </si>
  <si>
    <t>LIABILITIES</t>
  </si>
  <si>
    <t>Total Current Assets</t>
  </si>
  <si>
    <t>Current Assets</t>
  </si>
  <si>
    <t>ASSETS</t>
  </si>
  <si>
    <t>Total Liabilities</t>
  </si>
  <si>
    <t>Total Assets</t>
  </si>
  <si>
    <t>$</t>
  </si>
  <si>
    <t>Net Profit/(Loss) Before Tax</t>
  </si>
  <si>
    <t>OTHER ITEMS</t>
  </si>
  <si>
    <t>Cash and Cash Equivalents</t>
  </si>
  <si>
    <t>Other Current Assets</t>
  </si>
  <si>
    <t>Non-Current Assets</t>
  </si>
  <si>
    <t>Property, Plant &amp; Equipment</t>
  </si>
  <si>
    <t>Other Non-Current Assets</t>
  </si>
  <si>
    <t>Total Non-Current Assets</t>
  </si>
  <si>
    <t>Other Current Liabilities</t>
  </si>
  <si>
    <t>Non-Current Liabilities</t>
  </si>
  <si>
    <t>Other Non-Current Liabilities</t>
  </si>
  <si>
    <t>Total Non-Current Liabilities</t>
  </si>
  <si>
    <t>Receipts From Customers</t>
  </si>
  <si>
    <t>Allowable Deductions From Bonds</t>
  </si>
  <si>
    <t>Interest Received</t>
  </si>
  <si>
    <t>Other Operating Cash Flows</t>
  </si>
  <si>
    <t>Sale of Property, Plant &amp; Equipment</t>
  </si>
  <si>
    <t>(Purchase) of Property, Plant &amp; Equipment</t>
  </si>
  <si>
    <t>Sale of Intangible Assets</t>
  </si>
  <si>
    <t>(Purchase) of Intangible Assets</t>
  </si>
  <si>
    <t>Other Investing Cash Flows</t>
  </si>
  <si>
    <t>Proceeds From Borrowing</t>
  </si>
  <si>
    <t>Other Financing Cash Flows</t>
  </si>
  <si>
    <t>Net Increase/(Decrease) In Cash Held</t>
  </si>
  <si>
    <t>Cash At The Beginning Of The Financial Year</t>
  </si>
  <si>
    <t>Cash At The End Of The Financial Year</t>
  </si>
  <si>
    <t>Other current assets</t>
  </si>
  <si>
    <t>Property, plant and equipment</t>
  </si>
  <si>
    <t>Intangibles</t>
  </si>
  <si>
    <t>Other non-current assets</t>
  </si>
  <si>
    <t>Bank borrowings</t>
  </si>
  <si>
    <t>Other current liabilities</t>
  </si>
  <si>
    <t>Other non-current liabilities</t>
  </si>
  <si>
    <t>Name of Approved Provider</t>
  </si>
  <si>
    <t>National Approved Provider System Number</t>
  </si>
  <si>
    <t>Address of Approved Provider</t>
  </si>
  <si>
    <t>Name</t>
  </si>
  <si>
    <t>Position</t>
  </si>
  <si>
    <t>Telephone</t>
  </si>
  <si>
    <t>Approved Provider's financial year ends</t>
  </si>
  <si>
    <t>Email:</t>
  </si>
  <si>
    <t xml:space="preserve">                                                                       </t>
  </si>
  <si>
    <t>Distributions/Dividends</t>
  </si>
  <si>
    <t xml:space="preserve">           Paid</t>
  </si>
  <si>
    <t xml:space="preserve">           Available But Not Yet Paid</t>
  </si>
  <si>
    <t>Related party short term loans</t>
  </si>
  <si>
    <t>Related party long term loans</t>
  </si>
  <si>
    <t>Operating Income</t>
  </si>
  <si>
    <t>Total Operating Income</t>
  </si>
  <si>
    <t xml:space="preserve">           Related parties</t>
  </si>
  <si>
    <t>Total Non-Operating Income</t>
  </si>
  <si>
    <t>Total Income</t>
  </si>
  <si>
    <t>Net Profit/(Loss) After Tax</t>
  </si>
  <si>
    <t xml:space="preserve">           Residential Aged Care excl. Retirement Living</t>
  </si>
  <si>
    <t xml:space="preserve">           Other incl. Retirement Living</t>
  </si>
  <si>
    <t>Loans Receivable</t>
  </si>
  <si>
    <t xml:space="preserve">Work In Progress </t>
  </si>
  <si>
    <t xml:space="preserve">           Bed Licences</t>
  </si>
  <si>
    <t xml:space="preserve">           Other (incl Goodwill)</t>
  </si>
  <si>
    <t>Loans Payable/Borrowings (see additional information required below)</t>
  </si>
  <si>
    <t xml:space="preserve">           Secured</t>
  </si>
  <si>
    <t xml:space="preserve">           Unsecured</t>
  </si>
  <si>
    <t>ADDITIONAL INFORMATION ON LOANS/BORROWINGS</t>
  </si>
  <si>
    <t>Current Loans/Borrowings</t>
  </si>
  <si>
    <t>Non-Current Loans/ Borrowings</t>
  </si>
  <si>
    <t>Loans Payable</t>
  </si>
  <si>
    <t xml:space="preserve">Loans Payable </t>
  </si>
  <si>
    <t>Resident Fees</t>
  </si>
  <si>
    <t>Financing Income</t>
  </si>
  <si>
    <t>Total Financing Income</t>
  </si>
  <si>
    <t>Total Other Income</t>
  </si>
  <si>
    <t>Statement of Financial Position - 
Residential Aged Care</t>
  </si>
  <si>
    <t>Statement of Financial Position - 
Approved Provider</t>
  </si>
  <si>
    <t xml:space="preserve">           Non-Related parties</t>
  </si>
  <si>
    <t>Statement of Income and Expenses - 
Approved Provider</t>
  </si>
  <si>
    <t>Other Accommodation Expenses</t>
  </si>
  <si>
    <t>Retained Earnings</t>
  </si>
  <si>
    <t>Total Home Care</t>
  </si>
  <si>
    <t>Yes</t>
  </si>
  <si>
    <t>No</t>
  </si>
  <si>
    <t>Compliance with Prudential Standards</t>
  </si>
  <si>
    <t>Compliance with the Liquidity Standard</t>
  </si>
  <si>
    <t>Compliance with the Governance Standard</t>
  </si>
  <si>
    <t>Compliance with the Disclosure Standard</t>
  </si>
  <si>
    <t>Entry Contribution Balances</t>
  </si>
  <si>
    <t>Service RACS ID</t>
  </si>
  <si>
    <t>Service Name</t>
  </si>
  <si>
    <t>Capital Expenditure</t>
  </si>
  <si>
    <t>Expenditure directly attributable to the capital expenditure listed above</t>
  </si>
  <si>
    <t>Invested financial products (within the meaning of section 764A of the Corporations Act)</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</si>
  <si>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</si>
  <si>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</si>
  <si>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</si>
  <si>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</si>
  <si>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</si>
  <si>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</si>
  <si>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Capital expenditure</t>
  </si>
  <si>
    <t>Repaid debt accrued for</t>
  </si>
  <si>
    <t>Reasonable business losses incurred in the first 12 months of service operation by an approved provider</t>
  </si>
  <si>
    <t>Repaid debt accrued before 1 October 2011 for the purposes of providing aged care to care recipients</t>
  </si>
  <si>
    <t>Amount due and payable</t>
  </si>
  <si>
    <t>Amount payable within 12 months (estimate)</t>
  </si>
  <si>
    <t>Amount payable after 12 months (estimate)</t>
  </si>
  <si>
    <t>Net Assets</t>
  </si>
  <si>
    <t>EQUITY</t>
  </si>
  <si>
    <t xml:space="preserve">           Opening Balance</t>
  </si>
  <si>
    <t xml:space="preserve">           Closing Balance</t>
  </si>
  <si>
    <t>Total Equity</t>
  </si>
  <si>
    <t>Donations and Fundraising</t>
  </si>
  <si>
    <t xml:space="preserve">Gain on Sale of Assets </t>
  </si>
  <si>
    <t>Rent for Buildings</t>
  </si>
  <si>
    <t>XX@XXXXX.XXX</t>
  </si>
  <si>
    <t>Online:</t>
  </si>
  <si>
    <t xml:space="preserve">&lt;SUBURB&gt; &lt;STATE&gt; &lt;POSTCODE&gt; </t>
  </si>
  <si>
    <t>&lt;ADDRESS LINE 2&gt;</t>
  </si>
  <si>
    <t>&lt;ADDRESS LINE 1&gt;</t>
  </si>
  <si>
    <t>&lt;NAPS ID NUMBER&gt;</t>
  </si>
  <si>
    <t>&lt;APPROVED PROVIDER NAME&gt;</t>
  </si>
  <si>
    <t>Notes to the Financial Statements</t>
  </si>
  <si>
    <t>Note Required</t>
  </si>
  <si>
    <t>Group Structure</t>
  </si>
  <si>
    <t>Related entities and their relationship to the Approved Provider</t>
  </si>
  <si>
    <t>Going Concern</t>
  </si>
  <si>
    <t>Other Significant items (Statement of Income and Expenses)</t>
  </si>
  <si>
    <t>Distributions/ Dividends Paid</t>
  </si>
  <si>
    <t>Secured Assets</t>
  </si>
  <si>
    <t>Cash Flow Statement - Approved Provider</t>
  </si>
  <si>
    <t>Operating Cash Flows</t>
  </si>
  <si>
    <t>Total Operating Cash Flows</t>
  </si>
  <si>
    <t>Investing Cash Flows</t>
  </si>
  <si>
    <t>Financing Cash Flows</t>
  </si>
  <si>
    <t>Total Investing Cash Flows</t>
  </si>
  <si>
    <t>Total Financing Cash Flows</t>
  </si>
  <si>
    <t>ABN of Approved Provider</t>
  </si>
  <si>
    <t>&lt;ABN&gt;</t>
  </si>
  <si>
    <t>XXXXXXX.XXX.XX</t>
  </si>
  <si>
    <t>Statement of Income and Expenses by Home Care Service</t>
  </si>
  <si>
    <t>Description</t>
  </si>
  <si>
    <t>Net Cash flows</t>
  </si>
  <si>
    <t>Labour Costs</t>
  </si>
  <si>
    <t>Amortisation</t>
  </si>
  <si>
    <t>Depreciation</t>
  </si>
  <si>
    <t>Extra Service Fees</t>
  </si>
  <si>
    <t>Centrally held or unallocated items</t>
  </si>
  <si>
    <t>Financial Assets</t>
  </si>
  <si>
    <t>Employee Benefits/Provisions</t>
  </si>
  <si>
    <t>Investment Properties</t>
  </si>
  <si>
    <t>Dividends Received</t>
  </si>
  <si>
    <t>Investment Income (Loss)</t>
  </si>
  <si>
    <t xml:space="preserve">Type and value of assets secured, and the amount and purpose of liabilities to which the security is applied. </t>
  </si>
  <si>
    <t>Unused Financial Credit Facilities</t>
  </si>
  <si>
    <t>Amount and purpose of each unused financial credit facility, in particular whether liquidity can be used for residential aged care purposes.</t>
  </si>
  <si>
    <t>Column A</t>
  </si>
  <si>
    <t>Column B</t>
  </si>
  <si>
    <t>Column C
#</t>
  </si>
  <si>
    <t>Column D
$</t>
  </si>
  <si>
    <t>Column E
#</t>
  </si>
  <si>
    <t>Column F
$</t>
  </si>
  <si>
    <r>
      <rPr>
        <i/>
        <sz val="10"/>
        <color theme="1"/>
        <rFont val="Calibri"/>
        <family val="2"/>
      </rPr>
      <t>Check Total</t>
    </r>
    <r>
      <rPr>
        <i/>
        <sz val="8"/>
        <color theme="1"/>
        <rFont val="Calibri"/>
        <family val="2"/>
      </rPr>
      <t xml:space="preserve"> - Sum of Service Level Totals equals Total Home Care</t>
    </r>
  </si>
  <si>
    <t>Total Other Expenses</t>
  </si>
  <si>
    <t xml:space="preserve">           Amount of Current Year NPAT Retained 
          (from Statement of Inc &amp; Exp)</t>
  </si>
  <si>
    <t>Building Activity by Residential Aged Care Service</t>
  </si>
  <si>
    <t>New Building Completed</t>
  </si>
  <si>
    <t>Rebuilding Completed (Demolition and Rebuild)</t>
  </si>
  <si>
    <t>Upgrading Completed (Structural renovation or refurbishment)</t>
  </si>
  <si>
    <t>New Building in Progress</t>
  </si>
  <si>
    <t>Rebuilding in Progress (Demolition and Rebuild)</t>
  </si>
  <si>
    <t>Upgrading in Progress (Structural renovation or refurbishment)</t>
  </si>
  <si>
    <t>New Building Planned</t>
  </si>
  <si>
    <t>Rebuilding Planned (Demolition and Rebuild)</t>
  </si>
  <si>
    <t>Upgrading Planned (Structural renovation or refurbishment)</t>
  </si>
  <si>
    <t>What is the minimum liquidity level identified in your Liquidity Management Strategy for the next 12 months?</t>
  </si>
  <si>
    <t>Total Residential Care</t>
  </si>
  <si>
    <t>Total</t>
  </si>
  <si>
    <r>
      <rPr>
        <i/>
        <sz val="10"/>
        <color theme="1"/>
        <rFont val="Calibri"/>
        <family val="2"/>
        <scheme val="minor"/>
      </rPr>
      <t>Check Total</t>
    </r>
    <r>
      <rPr>
        <i/>
        <sz val="8"/>
        <color theme="1"/>
        <rFont val="Calibri"/>
        <family val="2"/>
        <scheme val="minor"/>
      </rPr>
      <t xml:space="preserve"> (Total Current Loans/ Borrowings in Additional Information section equals Current Loans Payable/ Borrowings in Statement of Financial Position)</t>
    </r>
  </si>
  <si>
    <r>
      <rPr>
        <i/>
        <sz val="10"/>
        <color theme="1"/>
        <rFont val="Calibri"/>
        <family val="2"/>
        <scheme val="minor"/>
      </rPr>
      <t>Check Total</t>
    </r>
    <r>
      <rPr>
        <i/>
        <sz val="8"/>
        <color theme="1"/>
        <rFont val="Calibri"/>
        <family val="2"/>
        <scheme val="minor"/>
      </rPr>
      <t xml:space="preserve"> (Total Non-Current Loans/ Borrowings in Additional Information section equals Non-Current Loans Payable/ Borrowings in Statement of Financial Position)</t>
    </r>
  </si>
  <si>
    <t>From Consolidated Client Statement</t>
  </si>
  <si>
    <t xml:space="preserve">           Other</t>
  </si>
  <si>
    <t>From Home Care Segment Balance Sheet</t>
  </si>
  <si>
    <t>Cash and Liquid Assets (current)</t>
  </si>
  <si>
    <r>
      <t xml:space="preserve">A1. If you completed an entirely new building to accommodate new or transferred aged care places, what was the </t>
    </r>
    <r>
      <rPr>
        <b/>
        <sz val="11"/>
        <rFont val="Calibri"/>
        <family val="2"/>
      </rPr>
      <t>total cost</t>
    </r>
    <r>
      <rPr>
        <sz val="11"/>
        <rFont val="Calibri"/>
        <family val="2"/>
      </rPr>
      <t xml:space="preserve"> of the new building(s)?</t>
    </r>
  </si>
  <si>
    <r>
      <t xml:space="preserve">A2. </t>
    </r>
    <r>
      <rPr>
        <b/>
        <sz val="11"/>
        <rFont val="Calibri"/>
        <family val="2"/>
      </rPr>
      <t>How many</t>
    </r>
    <r>
      <rPr>
        <sz val="11"/>
        <rFont val="Calibri"/>
        <family val="2"/>
      </rPr>
      <t xml:space="preserve"> residents can be accommodated in the new building(s)?</t>
    </r>
  </si>
  <si>
    <r>
      <t xml:space="preserve">A3. If you completed rebuilding of an existing service, what was the </t>
    </r>
    <r>
      <rPr>
        <b/>
        <sz val="11"/>
        <rFont val="Calibri"/>
        <family val="2"/>
      </rPr>
      <t xml:space="preserve">total cost </t>
    </r>
    <r>
      <rPr>
        <sz val="11"/>
        <rFont val="Calibri"/>
        <family val="2"/>
      </rPr>
      <t>of the rebuilding work?</t>
    </r>
  </si>
  <si>
    <r>
      <t xml:space="preserve">A4. </t>
    </r>
    <r>
      <rPr>
        <b/>
        <sz val="11"/>
        <rFont val="Calibri"/>
        <family val="2"/>
      </rPr>
      <t>How many</t>
    </r>
    <r>
      <rPr>
        <sz val="11"/>
        <rFont val="Calibri"/>
        <family val="2"/>
      </rPr>
      <t xml:space="preserve"> residents can be accommodated in the rebuilt building(s)?</t>
    </r>
  </si>
  <si>
    <r>
      <t xml:space="preserve">A5. </t>
    </r>
    <r>
      <rPr>
        <b/>
        <sz val="11"/>
        <rFont val="Calibri"/>
        <family val="2"/>
      </rPr>
      <t>How many</t>
    </r>
    <r>
      <rPr>
        <sz val="11"/>
        <rFont val="Calibri"/>
        <family val="2"/>
      </rPr>
      <t xml:space="preserve"> residents could be accommodated in the bulding(s) prior to rebuilding?</t>
    </r>
  </si>
  <si>
    <r>
      <t xml:space="preserve">A6. If you completed an upgrade to an existing service, what was the </t>
    </r>
    <r>
      <rPr>
        <b/>
        <sz val="11"/>
        <rFont val="Calibri"/>
        <family val="2"/>
      </rPr>
      <t>total cost</t>
    </r>
    <r>
      <rPr>
        <sz val="11"/>
        <rFont val="Calibri"/>
        <family val="2"/>
      </rPr>
      <t xml:space="preserve"> of the upgrade?</t>
    </r>
  </si>
  <si>
    <r>
      <t xml:space="preserve">A7. </t>
    </r>
    <r>
      <rPr>
        <b/>
        <sz val="11"/>
        <rFont val="Calibri"/>
        <family val="2"/>
      </rPr>
      <t>How many</t>
    </r>
    <r>
      <rPr>
        <sz val="11"/>
        <rFont val="Calibri"/>
        <family val="2"/>
      </rPr>
      <t xml:space="preserve"> residents can be accommodated in the upgraded building(s)?</t>
    </r>
  </si>
  <si>
    <r>
      <t xml:space="preserve">A8. </t>
    </r>
    <r>
      <rPr>
        <b/>
        <sz val="11"/>
        <rFont val="Calibri"/>
        <family val="2"/>
      </rPr>
      <t>How many</t>
    </r>
    <r>
      <rPr>
        <sz val="11"/>
        <rFont val="Calibri"/>
        <family val="2"/>
      </rPr>
      <t xml:space="preserve"> residents could be accommodated in the building(s) prior to upgrading?</t>
    </r>
  </si>
  <si>
    <r>
      <t xml:space="preserve">B1. If work was in progress on an entirely new building to accommodate new or transferred aged care places, what will be the </t>
    </r>
    <r>
      <rPr>
        <b/>
        <sz val="11"/>
        <rFont val="Calibri"/>
        <family val="2"/>
      </rPr>
      <t>estimated total cost</t>
    </r>
    <r>
      <rPr>
        <sz val="11"/>
        <rFont val="Calibri"/>
        <family val="2"/>
      </rPr>
      <t xml:space="preserve"> of the new building at completion?</t>
    </r>
  </si>
  <si>
    <r>
      <t xml:space="preserve">B2. </t>
    </r>
    <r>
      <rPr>
        <b/>
        <sz val="11"/>
        <rFont val="Calibri"/>
        <family val="2"/>
      </rPr>
      <t>How many</t>
    </r>
    <r>
      <rPr>
        <sz val="11"/>
        <rFont val="Calibri"/>
        <family val="2"/>
      </rPr>
      <t xml:space="preserve"> residents will be accommodated in the new building(s)?</t>
    </r>
  </si>
  <si>
    <r>
      <t xml:space="preserve">B3. If work was in progress to rebuild an existing service, what is the </t>
    </r>
    <r>
      <rPr>
        <b/>
        <sz val="11"/>
        <rFont val="Calibri"/>
        <family val="2"/>
      </rPr>
      <t>estimated total cost</t>
    </r>
    <r>
      <rPr>
        <sz val="11"/>
        <rFont val="Calibri"/>
        <family val="2"/>
      </rPr>
      <t xml:space="preserve"> of the rebuilding at completion?</t>
    </r>
  </si>
  <si>
    <r>
      <t xml:space="preserve">B4. </t>
    </r>
    <r>
      <rPr>
        <b/>
        <sz val="11"/>
        <rFont val="Calibri"/>
        <family val="2"/>
      </rPr>
      <t>How many</t>
    </r>
    <r>
      <rPr>
        <sz val="11"/>
        <rFont val="Calibri"/>
        <family val="2"/>
      </rPr>
      <t xml:space="preserve"> residents will be accommodated in the rebuilt building(s)?</t>
    </r>
  </si>
  <si>
    <r>
      <t xml:space="preserve">B5. </t>
    </r>
    <r>
      <rPr>
        <b/>
        <sz val="11"/>
        <rFont val="Calibri"/>
        <family val="2"/>
      </rPr>
      <t>How many</t>
    </r>
    <r>
      <rPr>
        <sz val="11"/>
        <rFont val="Calibri"/>
        <family val="2"/>
      </rPr>
      <t xml:space="preserve"> residents could be accommodated in the building(s) prior to the start of rebuilding?</t>
    </r>
  </si>
  <si>
    <r>
      <t xml:space="preserve">B6. If work was in progress to upgrade an existing service, what is the </t>
    </r>
    <r>
      <rPr>
        <b/>
        <sz val="11"/>
        <rFont val="Calibri"/>
        <family val="2"/>
      </rPr>
      <t>estimated total cost</t>
    </r>
    <r>
      <rPr>
        <sz val="11"/>
        <rFont val="Calibri"/>
        <family val="2"/>
      </rPr>
      <t xml:space="preserve"> of the upgrade?</t>
    </r>
  </si>
  <si>
    <r>
      <t xml:space="preserve">B7. </t>
    </r>
    <r>
      <rPr>
        <b/>
        <sz val="11"/>
        <rFont val="Calibri"/>
        <family val="2"/>
      </rPr>
      <t>How many</t>
    </r>
    <r>
      <rPr>
        <sz val="11"/>
        <rFont val="Calibri"/>
        <family val="2"/>
      </rPr>
      <t xml:space="preserve"> residents will be accommodated in the upgraded building(s)?</t>
    </r>
  </si>
  <si>
    <r>
      <t xml:space="preserve">B8. </t>
    </r>
    <r>
      <rPr>
        <b/>
        <sz val="11"/>
        <rFont val="Calibri"/>
        <family val="2"/>
      </rPr>
      <t>How many</t>
    </r>
    <r>
      <rPr>
        <sz val="11"/>
        <rFont val="Calibri"/>
        <family val="2"/>
      </rPr>
      <t xml:space="preserve"> residents could be accommodated in the building(s) prior to the start of upgrading?</t>
    </r>
  </si>
  <si>
    <r>
      <t xml:space="preserve">C1. If any work is planned for an entirely new building to accommodate new or transferred aged care places, </t>
    </r>
    <r>
      <rPr>
        <b/>
        <sz val="11"/>
        <rFont val="Calibri"/>
        <family val="2"/>
      </rPr>
      <t>how many</t>
    </r>
    <r>
      <rPr>
        <sz val="11"/>
        <rFont val="Calibri"/>
        <family val="2"/>
      </rPr>
      <t xml:space="preserve"> residents will be accommodated in the planned new building(s)?</t>
    </r>
  </si>
  <si>
    <r>
      <t xml:space="preserve">C2. </t>
    </r>
    <r>
      <rPr>
        <b/>
        <sz val="11"/>
        <rFont val="Calibri"/>
        <family val="2"/>
      </rPr>
      <t>How many</t>
    </r>
    <r>
      <rPr>
        <sz val="11"/>
        <rFont val="Calibri"/>
        <family val="2"/>
      </rPr>
      <t xml:space="preserve"> residents will be accommodated in the rebuilt building(s)?</t>
    </r>
  </si>
  <si>
    <r>
      <t xml:space="preserve">C3. </t>
    </r>
    <r>
      <rPr>
        <b/>
        <sz val="11"/>
        <rFont val="Calibri"/>
        <family val="2"/>
      </rPr>
      <t>How many</t>
    </r>
    <r>
      <rPr>
        <sz val="11"/>
        <rFont val="Calibri"/>
        <family val="2"/>
      </rPr>
      <t xml:space="preserve"> residents can currently be accommodated in the building(s) planned for rebuilding?</t>
    </r>
  </si>
  <si>
    <r>
      <t xml:space="preserve">C4. If any work is planned to upgrade an existing facility, </t>
    </r>
    <r>
      <rPr>
        <b/>
        <sz val="11"/>
        <rFont val="Calibri"/>
        <family val="2"/>
      </rPr>
      <t>how many</t>
    </r>
    <r>
      <rPr>
        <sz val="11"/>
        <rFont val="Calibri"/>
        <family val="2"/>
      </rPr>
      <t xml:space="preserve"> residents will be accommodated in the upgraded part of the building(s)?</t>
    </r>
  </si>
  <si>
    <r>
      <t xml:space="preserve">C5. </t>
    </r>
    <r>
      <rPr>
        <b/>
        <sz val="11"/>
        <rFont val="Calibri"/>
        <family val="2"/>
      </rPr>
      <t>How many</t>
    </r>
    <r>
      <rPr>
        <sz val="11"/>
        <rFont val="Calibri"/>
        <family val="2"/>
      </rPr>
      <t xml:space="preserve"> residents can currently be accommodated in the building(s) planned for upgrading?</t>
    </r>
  </si>
  <si>
    <r>
      <rPr>
        <b/>
        <sz val="11"/>
        <color theme="1"/>
        <rFont val="Calibri"/>
        <family val="2"/>
        <scheme val="minor"/>
      </rPr>
      <t>Total amount</t>
    </r>
    <r>
      <rPr>
        <sz val="11"/>
        <color theme="1"/>
        <rFont val="Calibri"/>
        <family val="2"/>
        <scheme val="minor"/>
      </rPr>
      <t xml:space="preserve"> of distributed profit/(loss) or dividends paid that includes a brief reason (e.g. distribution of profit to trust for tax purposes, or scheduled dividend paid to shareholders). This note does not require distributions or dividends to be separated out for each shareholder.</t>
    </r>
  </si>
  <si>
    <t xml:space="preserve">Contracted Services - External Service Organisations </t>
  </si>
  <si>
    <t xml:space="preserve">Contracted Services - Internal Service Organisations/Divisions </t>
  </si>
  <si>
    <t>Administration Costs and Management Fees</t>
  </si>
  <si>
    <t>&lt;INSERT DATE DD/MM/YY&gt;</t>
  </si>
  <si>
    <t>Subsidies &amp; Supplements (State government)</t>
  </si>
  <si>
    <t>Capital Grants (Commonwealth and State government)</t>
  </si>
  <si>
    <t>Accommodation Bond retention amounts</t>
  </si>
  <si>
    <t>Total Care Expenses</t>
  </si>
  <si>
    <t>Total Accommodation Expenses</t>
  </si>
  <si>
    <t xml:space="preserve">Refundable Deposits Receivable/ Accommodation Bonds Receivable / Entry Contributions Receivable </t>
  </si>
  <si>
    <t>Refundable Deposits Payable/ Accommodation Bonds Payable / Entry Contributions Payable</t>
  </si>
  <si>
    <t>Accommodation bonds/refundable deposits received</t>
  </si>
  <si>
    <t>Deposit-taking facility made available by an authorised deposit-taking institution (ADI) (e.g. bank accounts, building societies, credit unions) in the course of its banking business</t>
  </si>
  <si>
    <t>Package Funds Spent</t>
  </si>
  <si>
    <t>Unspent Home Care Package Funds</t>
  </si>
  <si>
    <t>Funds Transferred in With New Clients</t>
  </si>
  <si>
    <t>Aged Care Financial Report</t>
  </si>
  <si>
    <t xml:space="preserve">Commonwealth Subsidies and Supplements </t>
  </si>
  <si>
    <t>Statement of Income and Expenses - Residential Aged Care</t>
  </si>
  <si>
    <t xml:space="preserve">          Other</t>
  </si>
  <si>
    <t>Interest Expense</t>
  </si>
  <si>
    <t>Other Non-Operating Income</t>
  </si>
  <si>
    <t>Authorised contact for this ACFR</t>
  </si>
  <si>
    <t>Submission date for ACFR</t>
  </si>
  <si>
    <t>Client Fees - Basic Daily Fee</t>
  </si>
  <si>
    <t xml:space="preserve">Client Fees - Income Tested Care Fees </t>
  </si>
  <si>
    <t>Client Fees - Other</t>
  </si>
  <si>
    <t>(Payments) To Suppliers &amp; Employees</t>
  </si>
  <si>
    <t>Finance (Costs)</t>
  </si>
  <si>
    <t xml:space="preserve">Accommodation bonds/ refundable deposits/ entry contributions (refunded) </t>
  </si>
  <si>
    <t>(Repayment) of Borrowings</t>
  </si>
  <si>
    <t xml:space="preserve">* Cash outflows should be entered as a negative - items are marked with brackets around a word ie. (Payments) </t>
  </si>
  <si>
    <t>Refunding of refundable deposits,  bonds or entry contributions</t>
  </si>
  <si>
    <t>To acquire land on which are, or are to be built, the premises needed for providing residential or flexible care</t>
  </si>
  <si>
    <t>Refunding of refundable deposit,  bond or entry contribution balances</t>
  </si>
  <si>
    <t>Capital expenditure.</t>
  </si>
  <si>
    <t>Refunding of refundable deposit, accommodation bond or entry contribution balances.</t>
  </si>
  <si>
    <t>Expenditure during the financial year on uses for which refundable deposits, bonds or entry contributions would be permitted (from any source of funding)</t>
  </si>
  <si>
    <t>Reasonable business losses in the first 12 months of service operation by an approved provider.</t>
  </si>
  <si>
    <t>Repaid debt accrued before 1 October 2011 that was accrued for the purposes of providing aged care to care recipients.</t>
  </si>
  <si>
    <t>B1</t>
  </si>
  <si>
    <t>B2</t>
  </si>
  <si>
    <t>B3</t>
  </si>
  <si>
    <t>C1</t>
  </si>
  <si>
    <t>C2</t>
  </si>
  <si>
    <t>Compliance with the Records Standard</t>
  </si>
  <si>
    <t>C3</t>
  </si>
  <si>
    <t>C4</t>
  </si>
  <si>
    <t>C5</t>
  </si>
  <si>
    <t>D1</t>
  </si>
  <si>
    <t>D2</t>
  </si>
  <si>
    <t>N/A</t>
  </si>
  <si>
    <t>D3</t>
  </si>
  <si>
    <t>D4</t>
  </si>
  <si>
    <t>D5</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</si>
  <si>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</si>
  <si>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Act? </t>
    </r>
  </si>
  <si>
    <t>D7</t>
  </si>
  <si>
    <t>D8</t>
  </si>
  <si>
    <t>D9</t>
  </si>
  <si>
    <t>D10</t>
  </si>
  <si>
    <r>
      <t xml:space="preserve">Please include all services operated by you on the last day of your financial year. 
</t>
    </r>
    <r>
      <rPr>
        <b/>
        <i/>
        <sz val="11"/>
        <color theme="0"/>
        <rFont val="Calibri"/>
        <family val="2"/>
      </rPr>
      <t>Columns C and D should include both refundable deposits and bonds, while columns E and F relate to entry contributions only.</t>
    </r>
  </si>
  <si>
    <t xml:space="preserve"> </t>
  </si>
  <si>
    <t>Amount returned from financial investments made after 1 October 2011 (from any source of funding)</t>
  </si>
  <si>
    <t>Repaying debt accrued for the purposes of capital expenditure or refunding of refundable deposit, bond balances or entry contribution balances.</t>
  </si>
  <si>
    <t>Impairment</t>
  </si>
  <si>
    <t xml:space="preserve">Report the amount of the impairment and the debt in which it relates to (e.g. a receivable from a resident or related entity). </t>
  </si>
  <si>
    <t>If applicable, provide details about the significant risks being faced by the entity and how the entity plans to overcome these risks.</t>
  </si>
  <si>
    <t>Trade Receivables (less Provisions for Doubtful Debts)</t>
  </si>
  <si>
    <t xml:space="preserve">The following Notes to the Financial Statements are required to be completed and submitted with this Aged Care Financial Report. </t>
  </si>
  <si>
    <t xml:space="preserve">          Means Tested Care Fees</t>
  </si>
  <si>
    <t>Provision of Care/Services Fees Charged to Clients</t>
  </si>
  <si>
    <t>Client/Case Management Fees Charged to Clients</t>
  </si>
  <si>
    <t>Administration Fees Charged to Clients</t>
  </si>
  <si>
    <t>Wages and Salaries - Administration and Non-Care Staff</t>
  </si>
  <si>
    <t>Exit Amounts Deducted</t>
  </si>
  <si>
    <t>Unspent Package Funds - Opening Balance</t>
  </si>
  <si>
    <t>Unspent Package Funds - Closing Balance</t>
  </si>
  <si>
    <t>Funds Transferred Out With Existing Clients - Transferred to Another Provider</t>
  </si>
  <si>
    <t xml:space="preserve">Funds Transferred Out With Existing Clients - Returned to the Client/Estate </t>
  </si>
  <si>
    <t>Funds Transferred Out With Existing Clients - Returned to the Commonwealth</t>
  </si>
  <si>
    <t>B4</t>
  </si>
  <si>
    <t>B5</t>
  </si>
  <si>
    <t>B6</t>
  </si>
  <si>
    <t>B7</t>
  </si>
  <si>
    <t>B8</t>
  </si>
  <si>
    <t>Refundable accommodation deposits (RADs), refundable accommodation contributions (RACs), accommodation bonds and entry contributions.</t>
  </si>
  <si>
    <t>Include: 
• Partial RADs and RACs paid as part of a combination payment but only include the lump sum component.
Exclude: 
• Interest.</t>
  </si>
  <si>
    <t xml:space="preserve">Include: 
• Partial RADs and RACs paid as part of a combination payment but only include the lump sum component.
• Bonds and entry contributions for residents that have transferred to your service and not opted in to the post-1 July 2014 arrangements.
Exclude: 
• Interest.
</t>
  </si>
  <si>
    <t>Note: the refund amount is the balance of the RAD, RAC, bond or entry contribution after any deductions</t>
  </si>
  <si>
    <t>Include:
• DAPs and DACs deducted or ‘drawn down’ from RADs or RACs to pay for accommodation
• Retention amounts from accommodation bonds
Exclude:
• Any other deductions including for interest and charges owed by residents or interest earned from lump sum deposits</t>
  </si>
  <si>
    <t>Include:
• Means tested care fees, extra service fees, other amounts to pay for additional care or services delivered to residents
• Any amounts deducted for interest and charges owed by residents
Exclude:
• DAPs or DACs to pay for accommodation</t>
  </si>
  <si>
    <t xml:space="preserve"> Accommodation Payments and Contributions</t>
  </si>
  <si>
    <t>• Use whole dollars only - do not include cents. If any answer is $0, please insert $0.</t>
  </si>
  <si>
    <t>Four digit RACS ID of each Residential Aged Care Home</t>
  </si>
  <si>
    <t>Email</t>
  </si>
  <si>
    <t>Total clients</t>
  </si>
  <si>
    <t>Total care days</t>
  </si>
  <si>
    <t>Total residential care setting days</t>
  </si>
  <si>
    <t>Total home care setting days</t>
  </si>
  <si>
    <t>Other income</t>
  </si>
  <si>
    <t>EXPLANATORY NOTES</t>
  </si>
  <si>
    <t>Office costs</t>
  </si>
  <si>
    <t xml:space="preserve">Operating costs </t>
  </si>
  <si>
    <t>Service agreements</t>
  </si>
  <si>
    <t>Consumables and equipment for client use</t>
  </si>
  <si>
    <t>Travel</t>
  </si>
  <si>
    <t>Other expenses</t>
  </si>
  <si>
    <t>Capital Costs</t>
  </si>
  <si>
    <t>SURPLUS / (DEFICIT)</t>
  </si>
  <si>
    <r>
      <t>Income</t>
    </r>
    <r>
      <rPr>
        <sz val="11"/>
        <color rgb="FF000000"/>
        <rFont val="Arial"/>
        <family val="2"/>
      </rPr>
      <t xml:space="preserve">
</t>
    </r>
    <r>
      <rPr>
        <sz val="10"/>
        <color rgb="FF000000"/>
        <rFont val="Arial"/>
        <family val="2"/>
      </rPr>
      <t>(Includes income from both Commonwealth Government funded package clients and private clients)</t>
    </r>
  </si>
  <si>
    <r>
      <t xml:space="preserve">Expenses
</t>
    </r>
    <r>
      <rPr>
        <sz val="10"/>
        <color rgb="FF000000"/>
        <rFont val="Arial"/>
        <family val="2"/>
      </rPr>
      <t>(Includes expenses from both Commonwealth Government funded package clients and private clients)</t>
    </r>
  </si>
  <si>
    <r>
      <t xml:space="preserve">Other Financial Information 
</t>
    </r>
    <r>
      <rPr>
        <sz val="10"/>
        <color rgb="FF000000"/>
        <rFont val="Arial"/>
        <family val="2"/>
      </rPr>
      <t>(Includes income and expenses from Commonwealth Government funded package clients only)</t>
    </r>
  </si>
  <si>
    <t>Commonwealth Subsidies</t>
  </si>
  <si>
    <t>TOTAL INCOME</t>
  </si>
  <si>
    <t>ACTIVITY FOR THE FINANCIAL YEAR</t>
  </si>
  <si>
    <t>EXPENSES</t>
  </si>
  <si>
    <t>Salary Expenses</t>
  </si>
  <si>
    <t>Wages and Salaries</t>
  </si>
  <si>
    <t>Non Salary Expenses</t>
  </si>
  <si>
    <t>Total Non Salary Expenses</t>
  </si>
  <si>
    <t>Total Salary Expenses</t>
  </si>
  <si>
    <t>TOTAL EXPENSES</t>
  </si>
  <si>
    <t>OTHER FINANCIAL INFORMATION</t>
  </si>
  <si>
    <t>• Lump sum should not include cents</t>
  </si>
  <si>
    <t xml:space="preserve">Four digit RACS ID of each Residential Aged Care Home </t>
  </si>
  <si>
    <t>Date of entry
(DD/MM/YY)</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</si>
  <si>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</si>
  <si>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</si>
  <si>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</si>
  <si>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</si>
  <si>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r>
      <t xml:space="preserve">Was the resident admitted to an extra service place?
</t>
    </r>
    <r>
      <rPr>
        <b/>
        <sz val="10"/>
        <color theme="1"/>
        <rFont val="Arial"/>
        <family val="2"/>
      </rPr>
      <t>Enter Yes/No</t>
    </r>
  </si>
  <si>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</si>
  <si>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</si>
  <si>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</si>
  <si>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</si>
  <si>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t>Was the resident admitted to an extra service place?
Enter Yes/No</t>
  </si>
  <si>
    <t>Daily Client Contribution Fees</t>
  </si>
  <si>
    <t>Training</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</si>
  <si>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</si>
  <si>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r>
      <t>If you have answered '</t>
    </r>
    <r>
      <rPr>
        <b/>
        <i/>
        <sz val="10"/>
        <color theme="3"/>
        <rFont val="Calibri"/>
        <family val="2"/>
        <scheme val="minor"/>
      </rPr>
      <t>NO</t>
    </r>
    <r>
      <rPr>
        <i/>
        <sz val="10"/>
        <color theme="3"/>
        <rFont val="Calibri"/>
        <family val="2"/>
        <scheme val="minor"/>
      </rPr>
      <t>' you must provide a separate statement with details: 
• How many accommodation agreements did you enter into that did not comply with this rule 
• The reason(s) for failure to comply with this rule 
• What processes are now in place to ensure future compliance</t>
    </r>
  </si>
  <si>
    <r>
      <t xml:space="preserve">Did you comply with all requirements of the Records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</si>
  <si>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Governance Standard for the full financial year?
</t>
    </r>
    <r>
      <rPr>
        <i/>
        <sz val="10"/>
        <color theme="3"/>
        <rFont val="Calibri"/>
        <family val="2"/>
      </rPr>
      <t>If you answer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</si>
  <si>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Disclosure Standard for the full financial year?
</t>
    </r>
    <r>
      <rPr>
        <i/>
        <sz val="10"/>
        <color theme="3"/>
        <rFont val="Calibri"/>
        <family val="2"/>
      </rPr>
      <t>If you answer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</si>
  <si>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</si>
  <si>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t>If you answered '</t>
    </r>
    <r>
      <rPr>
        <b/>
        <i/>
        <sz val="10"/>
        <color theme="3"/>
        <rFont val="Calibri"/>
        <family val="2"/>
        <scheme val="minor"/>
      </rPr>
      <t>NO'</t>
    </r>
    <r>
      <rPr>
        <i/>
        <sz val="10"/>
        <color theme="3"/>
        <rFont val="Calibri"/>
        <family val="2"/>
        <scheme val="minor"/>
      </rPr>
      <t xml:space="preserve"> you must provide a separate statement with details:
• What dates  did you not comply with this rule i.e. My Aged  Care Website, written material for prospective residents, and/or Approved Provider website
• The reason or reasons for failure to comply with this rule 
• What processes are now in place to ensure future compliance</t>
    </r>
  </si>
  <si>
    <t>Compliance with Permitted Uses for Accommodation Payments</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</si>
  <si>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</si>
  <si>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</si>
  <si>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</si>
  <si>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 xml:space="preserve">Limits on charging Refundable Deposits or Bonds </t>
  </si>
  <si>
    <t>Refundable Accommodation Balances</t>
  </si>
  <si>
    <t>Financial Report - Short-Term Restorative Care</t>
  </si>
  <si>
    <t>Investment in financial products</t>
  </si>
  <si>
    <t>Investment in Religious Charitable Development Funds as outlined in Section 63(c) of the Fees and Payments Principles.</t>
  </si>
  <si>
    <t>To repay debt accrued for the purposes of capital expenditure of a kind specified in the Fees and Payments Principles</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</si>
  <si>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</si>
  <si>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</si>
  <si>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</si>
  <si>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</si>
  <si>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</si>
  <si>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 xml:space="preserve">Total of Investment in Religious Charitable Development Funds, Loans and Reasonable Business losses </t>
  </si>
  <si>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Transitional Act?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did not enter into any bond agreements</t>
    </r>
  </si>
  <si>
    <t>Which of the permitted uses listed below did you expend Refundable Deposits and/or Bonds on in 2016-17? Please cross the relevant boxes. See section 52N-1 of the Act and part 6 of the Fees and Payments Principles for the definitions of each of the below.</t>
  </si>
  <si>
    <r>
      <rPr>
        <b/>
        <u/>
        <sz val="11"/>
        <color theme="1"/>
        <rFont val="Calibri"/>
        <family val="2"/>
        <scheme val="minor"/>
      </rPr>
      <t>Due Date</t>
    </r>
    <r>
      <rPr>
        <b/>
        <sz val="11"/>
        <color theme="1"/>
        <rFont val="Calibri"/>
        <family val="2"/>
        <scheme val="minor"/>
      </rPr>
      <t>: 31 October 2018</t>
    </r>
  </si>
  <si>
    <t>You must submit the completed Aged Care Financial Report using the online web form before 5:00pm on 31 October 2018.</t>
  </si>
  <si>
    <t>Additional Service Fees</t>
  </si>
  <si>
    <t>Property repairs, maintenance and replacements</t>
  </si>
  <si>
    <t>Residential Catering, Cleaning &amp; Laundry Expenses</t>
  </si>
  <si>
    <t>Other Catering, Cleaning &amp; Laundry Expenses</t>
  </si>
  <si>
    <t>Total Catering, Cleaning &amp; Laundry Expenses</t>
  </si>
  <si>
    <t xml:space="preserve">           Non-Related parties / Other</t>
  </si>
  <si>
    <t>Income Tax Expense (Refund)</t>
  </si>
  <si>
    <t>Other Comprehensive Income (Loss)</t>
  </si>
  <si>
    <t xml:space="preserve">           Other </t>
  </si>
  <si>
    <t>(Loans made) to related parties</t>
  </si>
  <si>
    <r>
      <t xml:space="preserve">Amount and description for each significant item reported under Other Items. Significant items are taken to include:
</t>
    </r>
    <r>
      <rPr>
        <b/>
        <sz val="11"/>
        <color theme="1"/>
        <rFont val="Calibri"/>
        <family val="2"/>
        <scheme val="minor"/>
      </rPr>
      <t>Discontinued Operations</t>
    </r>
    <r>
      <rPr>
        <sz val="11"/>
        <color theme="1"/>
        <rFont val="Calibri"/>
        <family val="2"/>
        <scheme val="minor"/>
      </rPr>
      <t xml:space="preserve"> - relate to the elimination of a significant part of a company's business.
</t>
    </r>
    <r>
      <rPr>
        <b/>
        <sz val="11"/>
        <color theme="1"/>
        <rFont val="Calibri"/>
        <family val="2"/>
        <scheme val="minor"/>
      </rPr>
      <t>Extraordinary Items</t>
    </r>
    <r>
      <rPr>
        <sz val="11"/>
        <color theme="1"/>
        <rFont val="Calibri"/>
        <family val="2"/>
        <scheme val="minor"/>
      </rPr>
      <t xml:space="preserve"> - are unusual in nature or infrequent in occurrence (e.g. costs directly relating to maintaining expected service levels during/after a flood or cyclone).
The approved provider should ultimately use its own judgement in accordance with the accounting principle of materality when reporting significant items. However, if an approved provider is having difficulty making an assessment as to whether an item should be determined as significant, it may wish to use a threshold of five percent and report any amounts pertaining to any one item that equate to five percent or greater than the expected result.</t>
    </r>
  </si>
  <si>
    <r>
      <t xml:space="preserve">Annual Prudential Compliance Statement 2017-18
</t>
    </r>
    <r>
      <rPr>
        <b/>
        <sz val="10"/>
        <color theme="0"/>
        <rFont val="Arial"/>
        <family val="2"/>
      </rPr>
      <t xml:space="preserve">Guidelines can be found at the Departments website </t>
    </r>
  </si>
  <si>
    <r>
      <t xml:space="preserve">Total value of refundable deposits and bond </t>
    </r>
    <r>
      <rPr>
        <sz val="11"/>
        <rFont val="Calibri"/>
        <family val="2"/>
        <scheme val="minor"/>
      </rPr>
      <t xml:space="preserve">payments </t>
    </r>
    <r>
      <rPr>
        <sz val="11"/>
        <color theme="1"/>
        <rFont val="Calibri"/>
        <family val="2"/>
        <scheme val="minor"/>
      </rPr>
      <t xml:space="preserve">received in </t>
    </r>
    <r>
      <rPr>
        <sz val="11"/>
        <rFont val="Calibri"/>
        <family val="2"/>
        <scheme val="minor"/>
      </rPr>
      <t>2017-18.</t>
    </r>
  </si>
  <si>
    <r>
      <rPr>
        <i/>
        <sz val="10"/>
        <color rgb="FFFF0000"/>
        <rFont val="Calibri"/>
        <family val="2"/>
      </rPr>
      <t>Check Total</t>
    </r>
    <r>
      <rPr>
        <i/>
        <sz val="8"/>
        <color rgb="FFFF0000"/>
        <rFont val="Calibri"/>
        <family val="2"/>
      </rPr>
      <t xml:space="preserve"> - Refundable deposit amount at question B2 above agrees with value in Statement of Cash Flow Accommodation bonds/refundable deposits received </t>
    </r>
  </si>
  <si>
    <r>
      <t xml:space="preserve">Total amount deducted from all refundable deposit and bond balances in </t>
    </r>
    <r>
      <rPr>
        <sz val="11"/>
        <rFont val="Calibri"/>
        <family val="2"/>
        <scheme val="minor"/>
      </rPr>
      <t>2017-18.</t>
    </r>
  </si>
  <si>
    <r>
      <t>If you answered '</t>
    </r>
    <r>
      <rPr>
        <b/>
        <i/>
        <sz val="10"/>
        <color theme="3"/>
        <rFont val="Calibri"/>
        <family val="2"/>
        <scheme val="minor"/>
      </rPr>
      <t>YES</t>
    </r>
    <r>
      <rPr>
        <i/>
        <sz val="10"/>
        <color theme="3"/>
        <rFont val="Calibri"/>
        <family val="2"/>
        <scheme val="minor"/>
      </rPr>
      <t>' or '</t>
    </r>
    <r>
      <rPr>
        <b/>
        <i/>
        <sz val="10"/>
        <color theme="3"/>
        <rFont val="Calibri"/>
        <family val="2"/>
        <scheme val="minor"/>
      </rPr>
      <t>NO</t>
    </r>
    <r>
      <rPr>
        <i/>
        <sz val="10"/>
        <color theme="3"/>
        <rFont val="Calibri"/>
        <family val="2"/>
        <scheme val="minor"/>
      </rPr>
      <t>' you must enter the last date your Liquidity Management Strategy was reviewed, updated or replaced.</t>
    </r>
  </si>
  <si>
    <t>dd/mm/yyyy</t>
  </si>
  <si>
    <r>
      <rPr>
        <sz val="11"/>
        <color theme="1"/>
        <rFont val="Calibri"/>
        <family val="2"/>
        <scheme val="minor"/>
      </rPr>
      <t xml:space="preserve">Have you provided the required information about rooms in your services including, but not limited to, key accommodation features, any additional care and services, and pricing of the maximum accommodation payment amount as a refundable deposit amount, equivalent daily accommodation payment and as a combination payment, to: </t>
    </r>
    <r>
      <rPr>
        <sz val="11"/>
        <rFont val="Calibri"/>
        <family val="2"/>
        <scheme val="minor"/>
      </rPr>
      <t xml:space="preserve">
- The Secretary to publish on the My Aged Care website;
- Prospective residents in written materials; and
- Your own website, if relevant.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have not or do not intend to charge accommodation payments</t>
    </r>
  </si>
  <si>
    <r>
      <t xml:space="preserve">For each accommodation agreement entered on or after 1 July </t>
    </r>
    <r>
      <rPr>
        <sz val="11"/>
        <color theme="1"/>
        <rFont val="Calibri"/>
        <family val="2"/>
        <scheme val="minor"/>
      </rPr>
      <t>2017</t>
    </r>
    <r>
      <rPr>
        <sz val="11"/>
        <rFont val="Calibri"/>
        <family val="2"/>
        <scheme val="minor"/>
      </rPr>
      <t>, did you comply with Division 1 of Part 4 of the Principles – accommodation agreements?</t>
    </r>
  </si>
  <si>
    <t>Compliance with Refundable Accommodation Payments</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</si>
  <si>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</si>
  <si>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</si>
  <si>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During 2017-18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</si>
  <si>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t>Compliance with refunding responsibilities</t>
  </si>
  <si>
    <t>Refund of refundable lump sum balances</t>
  </si>
  <si>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</si>
  <si>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was the noted non-compliance(s) remedied
• What processes are in place to ensure future compliance</t>
    </r>
  </si>
  <si>
    <r>
      <t xml:space="preserve">For each entry contribution balance that was refunded after the last day for it to be refunded under the formal agreement, was the correct amount of interest paid in the time and to the person required by section 57-21B of the </t>
    </r>
    <r>
      <rPr>
        <i/>
        <sz val="11"/>
        <color theme="1"/>
        <rFont val="Calibri"/>
        <family val="2"/>
        <scheme val="minor"/>
      </rPr>
      <t>Aged Care (Transitional Provisions) Act 1997</t>
    </r>
    <r>
      <rPr>
        <sz val="11"/>
        <color theme="1"/>
        <rFont val="Calibri"/>
        <family val="2"/>
        <scheme val="minor"/>
      </rPr>
      <t xml:space="preserve">?
</t>
    </r>
  </si>
  <si>
    <t>F</t>
  </si>
  <si>
    <t>D11</t>
  </si>
  <si>
    <r>
      <t>During 2017-18 did yo</t>
    </r>
    <r>
      <rPr>
        <sz val="11"/>
        <rFont val="Calibri"/>
        <family val="2"/>
        <scheme val="minor"/>
      </rPr>
      <t>u refund all Refundable Deposit and Bond balances as, and when, they fell due as required by section 52P-1 of the Act?</t>
    </r>
    <r>
      <rPr>
        <sz val="11"/>
        <color theme="1"/>
        <rFont val="Calibri"/>
        <family val="2"/>
        <scheme val="minor"/>
      </rPr>
      <t xml:space="preserve">
</t>
    </r>
    <r>
      <rPr>
        <i/>
        <sz val="10"/>
        <color theme="3"/>
        <rFont val="Calibri"/>
        <family val="2"/>
      </rPr>
      <t>Only answer '</t>
    </r>
    <r>
      <rPr>
        <b/>
        <i/>
        <sz val="10"/>
        <color theme="3"/>
        <rFont val="Calibri"/>
        <family val="2"/>
      </rPr>
      <t>N/A</t>
    </r>
    <r>
      <rPr>
        <i/>
        <sz val="10"/>
        <color theme="3"/>
        <rFont val="Calibri"/>
        <family val="2"/>
      </rPr>
      <t>' only if Refundable Deposit or Bonds were not required to be refunded.</t>
    </r>
  </si>
  <si>
    <r>
      <rPr>
        <sz val="11"/>
        <color theme="1"/>
        <rFont val="Calibri"/>
        <family val="2"/>
        <scheme val="minor"/>
      </rPr>
      <t xml:space="preserve">For each Refundable Deposit and Bond balance that was refunded during 2017-18, was the correct amount of interest paid at the time and to the care recipient required by section 52P-3 of the Act?
</t>
    </r>
  </si>
  <si>
    <r>
      <rPr>
        <sz val="11"/>
        <color theme="1"/>
        <rFont val="Calibri"/>
        <family val="2"/>
        <scheme val="minor"/>
      </rPr>
      <t xml:space="preserve">During 2017-18 did you refund all EC balances that became payable in accordance with each formal agreement with each care recipient?
</t>
    </r>
    <r>
      <rPr>
        <i/>
        <sz val="9"/>
        <color theme="1"/>
        <rFont val="Calibri"/>
        <family val="2"/>
      </rPr>
      <t>Only answer '</t>
    </r>
    <r>
      <rPr>
        <b/>
        <i/>
        <sz val="9"/>
        <color theme="1"/>
        <rFont val="Calibri"/>
        <family val="2"/>
      </rPr>
      <t>N/A</t>
    </r>
    <r>
      <rPr>
        <i/>
        <sz val="9"/>
        <color theme="1"/>
        <rFont val="Calibri"/>
        <family val="2"/>
      </rPr>
      <t>' if ECs were not required to be refunded.</t>
    </r>
  </si>
  <si>
    <t>Refundable deposits, bonds and entry contribution balances held at 30/06/2018</t>
  </si>
  <si>
    <t xml:space="preserve">Total number of 
Refundable Deposit &amp; Bond balances held at 30/06/18
</t>
  </si>
  <si>
    <t xml:space="preserve">Total value of 
Refundable Deposit &amp; Bond balances held at 30/06/18
</t>
  </si>
  <si>
    <t>Total number of entry contribution balances held at 30/06/18</t>
  </si>
  <si>
    <t>Total value of entry contribution balances held at 30/06/18</t>
  </si>
  <si>
    <t>Refunding of refundable deposit, bond or entry contribution balances.</t>
  </si>
  <si>
    <t>Capital expenditure as defined by 52N-1(2) (a) of the Act.</t>
  </si>
  <si>
    <t>Increase (decrease) between 30 June 2017 and 1 July 2018 in deposits with authorised deposit-taking institutions as defined by section 52N-1(3)(a) of the Act.</t>
  </si>
  <si>
    <t>Other financial products listed in 52N-1(3)(b) to (e) of the Act and section 64(1) to (2) of the Fees and Payments Principles.</t>
  </si>
  <si>
    <t xml:space="preserve">Loans that meet the criteria in 52N(2)(c) of the Act or section 63(b) of the Fees and Payments Principles. </t>
  </si>
  <si>
    <t>Refundable Accommodation Deposits (RAD) and Daily Accommodation Payments (DAP) of New Permanent Residents in 2017-2018</t>
  </si>
  <si>
    <t xml:space="preserve">• For each new permanent resident admitted to this service between 1 July 2017 and 30 June 2018 that paid, or agreed to pay, a Refundable Accommodation Deposit (RAD), Daily Accommodation Payment (DAP), or a combination of the two, please provide the following information relating to their accommodation payment (regardless of whether or not that amount has been paid). </t>
  </si>
  <si>
    <t>• Date of entry must be after 30 June 2017 and before 1 July 2018</t>
  </si>
  <si>
    <t>Refundable Accommodation Contributions (RAC) and Daily Accommodation Contributions (DAC) of New Partially Supported Permanent Residents in 2017-2018</t>
  </si>
  <si>
    <t xml:space="preserve">• Only include Accommodation Contribution data for partially supported residents. Fully supported residents are not to be included.    </t>
  </si>
  <si>
    <t>Relates to contributions for accommodation received from ALL PARTIALLY SUPPORTED PERMANENT RERSIDENTS THAT RECIEVE A GOVERNMENT ACCOMMODATION SUPPLEMENT and entered your service during the 2017-18 year, including by transferring from another aged care service. For non supported residents please complete please complete the Accom Pymts Supported worksheet.</t>
  </si>
  <si>
    <t xml:space="preserve">• For each new partially supported permanent resident admitted to this service between 1 July 2017 and 30 June 2018 that paid a refundable accommodation contribution (RAC) or daily accommodation contribution (DAC), or a combination of the two please provide the following information relating to the accommodation contribution (regardless of whether or not that amount has been paid). </t>
  </si>
  <si>
    <r>
      <t xml:space="preserve">Relates to payments for accommodation received from </t>
    </r>
    <r>
      <rPr>
        <b/>
        <u/>
        <sz val="12"/>
        <rFont val="Arial"/>
        <family val="2"/>
      </rPr>
      <t>ALL NON SUPPORTED</t>
    </r>
    <r>
      <rPr>
        <b/>
        <sz val="12"/>
        <rFont val="Arial"/>
        <family val="2"/>
      </rPr>
      <t xml:space="preserve"> permanent residents who entered your service during the 2017-18 year, including by transferring from another aged care service. </t>
    </r>
    <r>
      <rPr>
        <b/>
        <u/>
        <sz val="12"/>
        <rFont val="Arial"/>
        <family val="2"/>
      </rPr>
      <t>For residents that receive a Government accommodation supplement please complete the Accom Pymts Supported worksheet</t>
    </r>
    <r>
      <rPr>
        <b/>
        <sz val="12"/>
        <rFont val="Arial"/>
        <family val="2"/>
      </rPr>
      <t>.</t>
    </r>
  </si>
  <si>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</si>
  <si>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</si>
  <si>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Daily accommodation payments (DAPs), daily accommodation contributions (DACs) and Accomodation Charges</t>
  </si>
  <si>
    <t>• For all permanent residents who are covered under these arrangements, in this aged care service during 2017-18 who were eligible for Australian Government subsidy, not just new residents.</t>
  </si>
  <si>
    <t>What was the total value of daily accommodation payments (DAPs &amp; DACs) received from residents that entered care post 1 July 2014 of this service in the year ending 30 June 2018?</t>
  </si>
  <si>
    <t>What was the total value of daily accommodation charges received from residents that entered care pre 1 July 2014 of this service in the year ending 30 June 2018?</t>
  </si>
  <si>
    <t>What was the total value of lump sum RAD, RAC, bond and entry contribution balances held at close of business on 30 June 2017?</t>
  </si>
  <si>
    <t>What was the total value of lump sum RADs and RACs received between 1 July 2017 and 30 June 2018?</t>
  </si>
  <si>
    <t>What was the total value of lump sum RAD, RAC, bond and entry contribution balances refunded for residents who left the service between 1 July 2017 and 30 June 2018?</t>
  </si>
  <si>
    <t>What was the total value of any DAPs, DACs and retention amounts (for bonds only) deducted from RADs, RACs and bonds between 1 July 2017 and 30 June 2018?</t>
  </si>
  <si>
    <t>What was the total value of other amounts deducted from RADs, RACs and bonds between 1 July 2017 and 30 June 2018?</t>
  </si>
  <si>
    <t>What was the total value of RAD, RAC, bond and entry contribution balances held at close of business on 30 June 2018?</t>
  </si>
  <si>
    <t xml:space="preserve">Include:
• Partial RADs and RACs paid as part of a combination payment but only the lump sum component
Exclude:
• Interest earned on RADs or RACs
• Any amounts counted in the answers to B5, B6 and B7
 Check: The value of the lump sum RAD, RAC and bond balances held at 30 June 2018 (B8) should equal B3 + B4 – B5 – B6 – B7. </t>
  </si>
  <si>
    <r>
      <t xml:space="preserve">Relates to refundable accommodation deposits and contributions, accommodation bonds, entry contributions and daily accommodation payments and contributions for </t>
    </r>
    <r>
      <rPr>
        <b/>
        <u/>
        <sz val="12"/>
        <rFont val="Arial"/>
        <family val="2"/>
      </rPr>
      <t>All Permanent Residents</t>
    </r>
    <r>
      <rPr>
        <b/>
        <sz val="12"/>
        <rFont val="Arial"/>
        <family val="2"/>
      </rPr>
      <t xml:space="preserve"> in 2017-2018</t>
    </r>
  </si>
  <si>
    <r>
      <t xml:space="preserve">Part A: Completed Building Activity - </t>
    </r>
    <r>
      <rPr>
        <sz val="12"/>
        <rFont val="Arial"/>
        <family val="2"/>
      </rPr>
      <t>complete this part for any service for which you completed any building or upgrading work in the year ending 30 June 2018</t>
    </r>
  </si>
  <si>
    <r>
      <t>Part B: Building Activity in Progress -</t>
    </r>
    <r>
      <rPr>
        <sz val="12"/>
        <rFont val="Arial"/>
        <family val="2"/>
      </rPr>
      <t xml:space="preserve"> complete this part for any service for which building or upgrading work was in progress at 30 June 2018</t>
    </r>
  </si>
  <si>
    <r>
      <t>Part C: Planned Building Activity -</t>
    </r>
    <r>
      <rPr>
        <sz val="12"/>
        <rFont val="Arial"/>
        <family val="2"/>
      </rPr>
      <t xml:space="preserve"> complete this part for any service for which bulding or upgrading work was planned at 30 June 2018</t>
    </r>
  </si>
  <si>
    <t>Reserves &amp; Other Equity</t>
  </si>
  <si>
    <t>Refund of entry contribution balances (EC)</t>
  </si>
  <si>
    <t>Other Resident Fee Income</t>
  </si>
  <si>
    <t>Basic Daily Fee</t>
  </si>
  <si>
    <t>Total Other Resident Fee Income</t>
  </si>
  <si>
    <t>Resident Accomodation Payments and Charges</t>
  </si>
  <si>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What steps have you taken or are taking to refund these fees or charges  
• What processes are now in place to ensure future compliance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</si>
</sst>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quot;$&quot;#,##0"/>
    <numFmt numFmtId="166" formatCode="0000;\-0000;;@"/>
    <numFmt numFmtId="167" formatCode="&quot;$&quot;#,##0_);\(&quot;$&quot;#,##0\)"/>
    <numFmt numFmtId="168" formatCode="_(* #,##0.00_);_(* \(#,##0.00\);_(* &quot;-&quot;??_);_(@_)"/>
    <numFmt numFmtId="169" formatCode="_(* #,##0_);_(* \(#,##0\);_(* &quot;-&quot;??_);_(@_)"/>
    <numFmt numFmtId="170" formatCode="_-* #,##0_-;\-* #,##0_-;_-* &quot;-&quot;??_-;_-@_-"/>
  </numFmts>
  <fonts count="92" x14ac:knownFonts="1">
    <font>
      <sz val="11"/>
      <color theme="1"/>
      <name val="Calibri"/>
      <family val="2"/>
      <scheme val="minor"/>
    </font>
    <font>
      <b/>
      <sz val="11"/>
      <color rgb="FF000000"/>
      <name val="Arial"/>
      <family val="2"/>
    </font>
    <font>
      <sz val="11"/>
      <color theme="1"/>
      <name val="Calibri"/>
      <family val="2"/>
    </font>
    <font>
      <b/>
      <sz val="11"/>
      <color rgb="FF000000"/>
      <name val="Calibri"/>
      <family val="2"/>
    </font>
    <font>
      <b/>
      <sz val="11"/>
      <color theme="1"/>
      <name val="Calibri"/>
      <family val="2"/>
      <scheme val="minor"/>
    </font>
    <font>
      <b/>
      <sz val="11"/>
      <name val="Arial"/>
      <family val="2"/>
    </font>
    <font>
      <i/>
      <sz val="11"/>
      <color theme="1"/>
      <name val="Calibri"/>
      <family val="2"/>
      <scheme val="minor"/>
    </font>
    <font>
      <b/>
      <sz val="12"/>
      <name val="Arial"/>
      <family val="2"/>
    </font>
    <font>
      <b/>
      <sz val="11"/>
      <color theme="0"/>
      <name val="Arial"/>
      <family val="2"/>
    </font>
    <font>
      <b/>
      <i/>
      <sz val="11"/>
      <color theme="1"/>
      <name val="Calibri"/>
      <family val="2"/>
      <scheme val="minor"/>
    </font>
    <font>
      <sz val="12"/>
      <name val="Arial"/>
      <family val="2"/>
    </font>
    <font>
      <b/>
      <i/>
      <sz val="10"/>
      <name val="Arial"/>
      <family val="2"/>
    </font>
    <font>
      <sz val="14"/>
      <name val="Arial"/>
      <family val="2"/>
    </font>
    <font>
      <b/>
      <i/>
      <sz val="12"/>
      <name val="Arial"/>
      <family val="2"/>
    </font>
    <font>
      <sz val="9"/>
      <name val="Arial"/>
      <family val="2"/>
    </font>
    <font>
      <b/>
      <sz val="22"/>
      <name val="Arial"/>
      <family val="2"/>
    </font>
    <font>
      <b/>
      <sz val="11"/>
      <color theme="0"/>
      <name val="Calibri"/>
      <family val="2"/>
      <scheme val="minor"/>
    </font>
    <font>
      <b/>
      <sz val="12"/>
      <name val="Calibri"/>
      <family val="2"/>
      <scheme val="minor"/>
    </font>
    <font>
      <sz val="11"/>
      <name val="Calibri"/>
      <family val="2"/>
      <scheme val="minor"/>
    </font>
    <font>
      <b/>
      <sz val="11"/>
      <name val="Calibri"/>
      <family val="2"/>
      <scheme val="minor"/>
    </font>
    <font>
      <b/>
      <i/>
      <sz val="11"/>
      <name val="Calibri"/>
      <family val="2"/>
      <scheme val="minor"/>
    </font>
    <font>
      <b/>
      <u/>
      <sz val="11"/>
      <color theme="1"/>
      <name val="Calibri"/>
      <family val="2"/>
      <scheme val="minor"/>
    </font>
    <font>
      <b/>
      <sz val="12"/>
      <color rgb="FF000000"/>
      <name val="Arial"/>
      <family val="2"/>
    </font>
    <font>
      <b/>
      <sz val="12"/>
      <color theme="1"/>
      <name val="Arial"/>
      <family val="2"/>
    </font>
    <font>
      <b/>
      <sz val="11"/>
      <color theme="1"/>
      <name val="Arial"/>
      <family val="2"/>
    </font>
    <font>
      <b/>
      <sz val="13"/>
      <color theme="1"/>
      <name val="Calibri"/>
      <family val="2"/>
      <scheme val="minor"/>
    </font>
    <font>
      <sz val="13"/>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u/>
      <sz val="10"/>
      <color theme="1"/>
      <name val="Calibri"/>
      <family val="2"/>
      <scheme val="minor"/>
    </font>
    <font>
      <u/>
      <sz val="11"/>
      <color theme="10"/>
      <name val="Calibri"/>
      <family val="2"/>
      <scheme val="minor"/>
    </font>
    <font>
      <b/>
      <sz val="10"/>
      <color theme="1"/>
      <name val="Calibri"/>
      <family val="2"/>
      <scheme val="minor"/>
    </font>
    <font>
      <b/>
      <sz val="23"/>
      <color theme="1"/>
      <name val="Calibri"/>
      <family val="2"/>
      <scheme val="minor"/>
    </font>
    <font>
      <sz val="10"/>
      <color rgb="FF000000"/>
      <name val="Times New Roman"/>
      <family val="1"/>
    </font>
    <font>
      <b/>
      <sz val="11"/>
      <color theme="1"/>
      <name val="Calibri"/>
      <family val="2"/>
    </font>
    <font>
      <sz val="11"/>
      <color rgb="FF000000"/>
      <name val="Calibri"/>
      <family val="2"/>
    </font>
    <font>
      <i/>
      <sz val="8"/>
      <color theme="1"/>
      <name val="Calibri"/>
      <family val="2"/>
    </font>
    <font>
      <i/>
      <sz val="10"/>
      <color theme="1"/>
      <name val="Calibri"/>
      <family val="2"/>
    </font>
    <font>
      <i/>
      <sz val="8"/>
      <color theme="1"/>
      <name val="Calibri"/>
      <family val="2"/>
      <scheme val="minor"/>
    </font>
    <font>
      <i/>
      <sz val="10"/>
      <color theme="1"/>
      <name val="Calibri"/>
      <family val="2"/>
      <scheme val="minor"/>
    </font>
    <font>
      <b/>
      <i/>
      <sz val="11"/>
      <name val="Calibri"/>
      <family val="2"/>
    </font>
    <font>
      <sz val="11"/>
      <name val="Calibri"/>
      <family val="2"/>
    </font>
    <font>
      <b/>
      <sz val="11"/>
      <name val="Calibri"/>
      <family val="2"/>
    </font>
    <font>
      <sz val="11"/>
      <color theme="1"/>
      <name val="Calibri"/>
      <family val="2"/>
      <scheme val="minor"/>
    </font>
    <font>
      <b/>
      <sz val="11"/>
      <color theme="3"/>
      <name val="Calibri"/>
      <family val="2"/>
      <scheme val="minor"/>
    </font>
    <font>
      <b/>
      <sz val="22"/>
      <color theme="0"/>
      <name val="Arial"/>
      <family val="2"/>
    </font>
    <font>
      <sz val="11"/>
      <color theme="3"/>
      <name val="Calibri"/>
      <family val="2"/>
      <scheme val="minor"/>
    </font>
    <font>
      <b/>
      <sz val="13"/>
      <color theme="0"/>
      <name val="Calibri"/>
      <family val="2"/>
      <scheme val="minor"/>
    </font>
    <font>
      <b/>
      <sz val="16"/>
      <color theme="0"/>
      <name val="Calibri"/>
      <family val="2"/>
      <scheme val="minor"/>
    </font>
    <font>
      <b/>
      <i/>
      <sz val="11"/>
      <color theme="0"/>
      <name val="Calibri"/>
      <family val="2"/>
      <scheme val="minor"/>
    </font>
    <font>
      <b/>
      <i/>
      <sz val="13"/>
      <color theme="0"/>
      <name val="Calibri"/>
      <family val="2"/>
      <scheme val="minor"/>
    </font>
    <font>
      <i/>
      <sz val="9"/>
      <color theme="0"/>
      <name val="Calibri"/>
      <family val="2"/>
      <scheme val="minor"/>
    </font>
    <font>
      <b/>
      <i/>
      <sz val="11"/>
      <color theme="0"/>
      <name val="Calibri"/>
      <family val="2"/>
    </font>
    <font>
      <b/>
      <sz val="12"/>
      <color theme="0"/>
      <name val="Calibri"/>
      <family val="2"/>
      <scheme val="minor"/>
    </font>
    <font>
      <sz val="11"/>
      <color rgb="FF0099CC"/>
      <name val="Calibri"/>
      <family val="2"/>
      <scheme val="minor"/>
    </font>
    <font>
      <b/>
      <sz val="10"/>
      <color theme="0"/>
      <name val="Arial"/>
      <family val="2"/>
    </font>
    <font>
      <b/>
      <sz val="18"/>
      <color theme="0"/>
      <name val="Arial"/>
      <family val="2"/>
    </font>
    <font>
      <sz val="11"/>
      <color rgb="FFFF0000"/>
      <name val="Calibri"/>
      <family val="2"/>
      <scheme val="minor"/>
    </font>
    <font>
      <i/>
      <sz val="8"/>
      <color rgb="FFFF0000"/>
      <name val="Calibri"/>
      <family val="2"/>
    </font>
    <font>
      <i/>
      <sz val="10"/>
      <color rgb="FFFF0000"/>
      <name val="Calibri"/>
      <family val="2"/>
    </font>
    <font>
      <sz val="11"/>
      <color rgb="FF000000"/>
      <name val="Arial"/>
      <family val="2"/>
    </font>
    <font>
      <sz val="10"/>
      <color rgb="FF000000"/>
      <name val="Arial"/>
      <family val="2"/>
    </font>
    <font>
      <sz val="10"/>
      <name val="Arial"/>
      <family val="2"/>
    </font>
    <font>
      <sz val="10"/>
      <name val="Arial"/>
      <family val="2"/>
    </font>
    <font>
      <b/>
      <sz val="16"/>
      <name val="Arial"/>
      <family val="2"/>
    </font>
    <font>
      <b/>
      <sz val="14"/>
      <name val="Arial"/>
      <family val="2"/>
    </font>
    <font>
      <b/>
      <sz val="12"/>
      <color rgb="FFFF0000"/>
      <name val="Arial"/>
      <family val="2"/>
    </font>
    <font>
      <b/>
      <sz val="10"/>
      <name val="Arial"/>
      <family val="2"/>
    </font>
    <font>
      <b/>
      <u/>
      <sz val="10"/>
      <color rgb="FFFF0000"/>
      <name val="Arial"/>
      <family val="2"/>
    </font>
    <font>
      <b/>
      <sz val="10"/>
      <color indexed="8"/>
      <name val="Arial"/>
      <family val="2"/>
    </font>
    <font>
      <sz val="10"/>
      <color theme="1"/>
      <name val="Tahoma"/>
      <family val="2"/>
    </font>
    <font>
      <sz val="10"/>
      <name val="MS Sans Serif"/>
      <family val="2"/>
    </font>
    <font>
      <b/>
      <u/>
      <sz val="12"/>
      <name val="Arial"/>
      <family val="2"/>
    </font>
    <font>
      <sz val="16"/>
      <name val="Arial"/>
      <family val="2"/>
    </font>
    <font>
      <sz val="10"/>
      <name val="Calibri"/>
      <family val="2"/>
    </font>
    <font>
      <b/>
      <sz val="12"/>
      <name val="Calibri"/>
      <family val="2"/>
    </font>
    <font>
      <sz val="12"/>
      <name val="Calibri"/>
      <family val="2"/>
    </font>
    <font>
      <b/>
      <sz val="14"/>
      <name val="Calibri"/>
      <family val="2"/>
    </font>
    <font>
      <sz val="14"/>
      <name val="Calibri"/>
      <family val="2"/>
    </font>
    <font>
      <b/>
      <sz val="14"/>
      <name val="Verdana"/>
      <family val="2"/>
    </font>
    <font>
      <sz val="12"/>
      <color rgb="FF000000"/>
      <name val="Arial"/>
      <family val="2"/>
    </font>
    <font>
      <b/>
      <sz val="10"/>
      <color rgb="FF000000"/>
      <name val="Arial"/>
      <family val="2"/>
    </font>
    <font>
      <b/>
      <sz val="10"/>
      <color theme="1"/>
      <name val="Arial"/>
      <family val="2"/>
    </font>
    <font>
      <b/>
      <sz val="9.8000000000000007"/>
      <color rgb="FF000000"/>
      <name val="Arial"/>
      <family val="2"/>
    </font>
    <font>
      <i/>
      <sz val="10"/>
      <color theme="3"/>
      <name val="Calibri"/>
      <family val="2"/>
      <scheme val="minor"/>
    </font>
    <font>
      <i/>
      <sz val="10"/>
      <color theme="3"/>
      <name val="Calibri"/>
      <family val="2"/>
    </font>
    <font>
      <b/>
      <i/>
      <sz val="10"/>
      <color theme="3"/>
      <name val="Calibri"/>
      <family val="2"/>
    </font>
    <font>
      <i/>
      <sz val="10"/>
      <color indexed="10"/>
      <name val="Calibri"/>
      <family val="2"/>
    </font>
    <font>
      <b/>
      <i/>
      <sz val="10"/>
      <color theme="3"/>
      <name val="Calibri"/>
      <family val="2"/>
      <scheme val="minor"/>
    </font>
    <font>
      <i/>
      <sz val="9"/>
      <color theme="1"/>
      <name val="Calibri"/>
      <family val="2"/>
    </font>
    <font>
      <b/>
      <i/>
      <sz val="9"/>
      <color theme="1"/>
      <name val="Calibri"/>
      <family val="2"/>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24994659260841701"/>
        <bgColor indexed="64"/>
      </patternFill>
    </fill>
    <fill>
      <patternFill patternType="solid">
        <fgColor theme="0" tint="-0.24994659260841701"/>
        <bgColor rgb="FF000000"/>
      </patternFill>
    </fill>
    <fill>
      <patternFill patternType="solid">
        <fgColor rgb="FFFF0000"/>
        <bgColor indexed="64"/>
      </patternFill>
    </fill>
    <fill>
      <patternFill patternType="solid">
        <fgColor theme="9" tint="0.39997558519241921"/>
        <bgColor rgb="FF000000"/>
      </patternFill>
    </fill>
    <fill>
      <patternFill patternType="solid">
        <fgColor theme="9" tint="0.59999389629810485"/>
        <bgColor indexed="64"/>
      </patternFill>
    </fill>
    <fill>
      <patternFill patternType="solid">
        <fgColor rgb="FF0099CC"/>
        <bgColor indexed="64"/>
      </patternFill>
    </fill>
  </fills>
  <borders count="4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2">
    <xf numFmtId="0" fontId="0" fillId="0" borderId="0"/>
    <xf numFmtId="0" fontId="31" fillId="0" borderId="0" applyNumberFormat="0" applyFill="0" applyBorder="0" applyAlignment="0" applyProtection="0"/>
    <xf numFmtId="164" fontId="44" fillId="0" borderId="0" applyFont="0" applyFill="0" applyBorder="0" applyAlignment="0" applyProtection="0"/>
    <xf numFmtId="0" fontId="63" fillId="0" borderId="0"/>
    <xf numFmtId="0" fontId="64" fillId="0" borderId="0"/>
    <xf numFmtId="0" fontId="64" fillId="0" borderId="0"/>
    <xf numFmtId="0" fontId="64" fillId="0" borderId="0"/>
    <xf numFmtId="0" fontId="64" fillId="0" borderId="0"/>
    <xf numFmtId="0" fontId="71" fillId="0" borderId="0"/>
    <xf numFmtId="0" fontId="72" fillId="0" borderId="0"/>
    <xf numFmtId="0" fontId="64" fillId="0" borderId="0"/>
    <xf numFmtId="9" fontId="64" fillId="0" borderId="0" applyFont="0" applyFill="0" applyBorder="0" applyAlignment="0" applyProtection="0"/>
    <xf numFmtId="168" fontId="64" fillId="0" borderId="0" applyFont="0" applyFill="0" applyBorder="0" applyAlignment="0" applyProtection="0"/>
    <xf numFmtId="164" fontId="64" fillId="0" borderId="0" applyFont="0" applyFill="0" applyBorder="0" applyAlignment="0" applyProtection="0"/>
    <xf numFmtId="0" fontId="63" fillId="0" borderId="0"/>
    <xf numFmtId="0" fontId="63" fillId="0" borderId="0"/>
    <xf numFmtId="0" fontId="63" fillId="0" borderId="0"/>
    <xf numFmtId="0" fontId="63" fillId="0" borderId="0"/>
    <xf numFmtId="0" fontId="63" fillId="0" borderId="0"/>
    <xf numFmtId="9" fontId="63" fillId="0" borderId="0" applyFont="0" applyFill="0" applyBorder="0" applyAlignment="0" applyProtection="0"/>
    <xf numFmtId="168" fontId="63" fillId="0" borderId="0" applyFont="0" applyFill="0" applyBorder="0" applyAlignment="0" applyProtection="0"/>
    <xf numFmtId="164" fontId="63" fillId="0" borderId="0" applyFont="0" applyFill="0" applyBorder="0" applyAlignment="0" applyProtection="0"/>
  </cellStyleXfs>
  <cellXfs count="510">
    <xf numFmtId="0" fontId="0" fillId="0" borderId="0" xfId="0"/>
    <xf numFmtId="0" fontId="0" fillId="0" borderId="0" xfId="0" applyBorder="1"/>
    <xf numFmtId="0" fontId="0" fillId="0" borderId="0" xfId="0" applyAlignment="1">
      <alignment vertical="top" wrapText="1"/>
    </xf>
    <xf numFmtId="0" fontId="0" fillId="0" borderId="5" xfId="0" applyBorder="1" applyAlignment="1">
      <alignment wrapText="1"/>
    </xf>
    <xf numFmtId="0" fontId="0" fillId="0" borderId="5" xfId="0" applyBorder="1" applyAlignment="1">
      <alignment vertical="top" wrapText="1"/>
    </xf>
    <xf numFmtId="0" fontId="0" fillId="0" borderId="0" xfId="0" applyAlignment="1">
      <alignment vertical="top"/>
    </xf>
    <xf numFmtId="0" fontId="26" fillId="0" borderId="0" xfId="0" applyFont="1" applyAlignment="1">
      <alignment vertical="top"/>
    </xf>
    <xf numFmtId="0" fontId="27" fillId="0" borderId="0" xfId="0" applyFont="1" applyFill="1" applyAlignment="1">
      <alignment vertical="top"/>
    </xf>
    <xf numFmtId="0" fontId="25" fillId="0" borderId="0" xfId="0" applyFont="1" applyAlignment="1">
      <alignment vertical="top"/>
    </xf>
    <xf numFmtId="0" fontId="4" fillId="7" borderId="5" xfId="0" applyFont="1" applyFill="1" applyBorder="1" applyAlignment="1">
      <alignment vertical="top" wrapText="1"/>
    </xf>
    <xf numFmtId="0" fontId="25" fillId="0" borderId="0" xfId="0" applyFont="1" applyAlignment="1">
      <alignment horizontal="left" vertical="top"/>
    </xf>
    <xf numFmtId="0" fontId="29" fillId="0" borderId="11" xfId="0" applyFont="1" applyBorder="1"/>
    <xf numFmtId="0" fontId="29" fillId="0" borderId="6" xfId="0" applyFont="1" applyBorder="1"/>
    <xf numFmtId="0" fontId="31" fillId="0" borderId="11" xfId="1" applyBorder="1" applyAlignment="1">
      <alignment horizontal="left"/>
    </xf>
    <xf numFmtId="0" fontId="31" fillId="0" borderId="11" xfId="1" applyBorder="1"/>
    <xf numFmtId="0" fontId="29" fillId="0" borderId="2" xfId="0" applyFont="1" applyBorder="1"/>
    <xf numFmtId="0" fontId="29" fillId="0" borderId="12" xfId="0" applyFont="1" applyBorder="1"/>
    <xf numFmtId="0" fontId="32" fillId="0" borderId="6" xfId="0" applyFont="1" applyBorder="1"/>
    <xf numFmtId="0" fontId="29" fillId="0" borderId="18" xfId="0" applyFont="1" applyBorder="1"/>
    <xf numFmtId="0" fontId="32" fillId="0" borderId="6" xfId="0" applyFont="1" applyBorder="1" applyAlignment="1">
      <alignment wrapText="1"/>
    </xf>
    <xf numFmtId="0" fontId="29" fillId="0" borderId="17" xfId="0" applyFont="1" applyBorder="1" applyAlignment="1">
      <alignment horizontal="center"/>
    </xf>
    <xf numFmtId="0" fontId="29" fillId="0" borderId="9" xfId="0" applyFont="1" applyBorder="1"/>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1" fillId="8" borderId="5" xfId="0" applyFont="1" applyFill="1" applyBorder="1" applyAlignment="1" applyProtection="1">
      <alignment horizontal="center" vertical="top" wrapText="1"/>
      <protection locked="0"/>
    </xf>
    <xf numFmtId="0" fontId="22" fillId="7" borderId="5" xfId="0" applyFont="1" applyFill="1" applyBorder="1" applyAlignment="1" applyProtection="1">
      <alignment horizontal="center" vertical="center" wrapText="1"/>
    </xf>
    <xf numFmtId="0" fontId="2" fillId="0" borderId="5" xfId="0" applyFont="1" applyFill="1" applyBorder="1" applyAlignment="1" applyProtection="1">
      <alignment vertical="top" wrapText="1"/>
    </xf>
    <xf numFmtId="0" fontId="8" fillId="4" borderId="5"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3" fontId="2" fillId="8" borderId="16" xfId="0" applyNumberFormat="1" applyFont="1" applyFill="1" applyBorder="1" applyAlignment="1" applyProtection="1">
      <alignment vertical="top" wrapText="1"/>
    </xf>
    <xf numFmtId="3" fontId="2" fillId="0" borderId="5" xfId="0" applyNumberFormat="1" applyFont="1" applyFill="1" applyBorder="1" applyAlignment="1" applyProtection="1">
      <alignment vertical="top" wrapText="1"/>
      <protection locked="0"/>
    </xf>
    <xf numFmtId="3" fontId="2" fillId="0" borderId="16" xfId="0" applyNumberFormat="1" applyFont="1" applyFill="1" applyBorder="1" applyAlignment="1" applyProtection="1">
      <alignment vertical="top" wrapText="1"/>
      <protection locked="0"/>
    </xf>
    <xf numFmtId="3" fontId="35" fillId="8" borderId="16" xfId="0" applyNumberFormat="1" applyFont="1" applyFill="1" applyBorder="1" applyAlignment="1" applyProtection="1">
      <alignment vertical="top" wrapText="1"/>
    </xf>
    <xf numFmtId="0" fontId="0" fillId="0" borderId="3" xfId="0" applyBorder="1" applyAlignment="1" applyProtection="1">
      <alignment vertical="top" wrapText="1"/>
    </xf>
    <xf numFmtId="3" fontId="2" fillId="0" borderId="3" xfId="0" applyNumberFormat="1" applyFont="1" applyFill="1" applyBorder="1" applyAlignment="1" applyProtection="1">
      <alignment vertical="top" wrapText="1"/>
    </xf>
    <xf numFmtId="3" fontId="35" fillId="0" borderId="3" xfId="0" applyNumberFormat="1" applyFont="1" applyFill="1" applyBorder="1" applyAlignment="1" applyProtection="1">
      <alignment vertical="top" wrapText="1"/>
    </xf>
    <xf numFmtId="3" fontId="34" fillId="0" borderId="3" xfId="0" applyNumberFormat="1" applyFont="1" applyFill="1" applyBorder="1" applyAlignment="1" applyProtection="1">
      <alignment vertical="top" wrapText="1"/>
    </xf>
    <xf numFmtId="3" fontId="36" fillId="0" borderId="5" xfId="0" applyNumberFormat="1" applyFont="1" applyFill="1" applyBorder="1" applyAlignment="1" applyProtection="1">
      <alignment vertical="top" wrapText="1"/>
      <protection locked="0"/>
    </xf>
    <xf numFmtId="0" fontId="0" fillId="0" borderId="16" xfId="0" applyBorder="1" applyAlignment="1" applyProtection="1">
      <alignment vertical="top" wrapText="1"/>
    </xf>
    <xf numFmtId="0" fontId="0" fillId="0" borderId="5" xfId="0" applyBorder="1" applyAlignment="1" applyProtection="1">
      <alignment vertical="top" wrapText="1"/>
    </xf>
    <xf numFmtId="3" fontId="2" fillId="0" borderId="5" xfId="0" applyNumberFormat="1" applyFont="1" applyFill="1" applyBorder="1" applyAlignment="1" applyProtection="1">
      <alignment vertical="top" wrapText="1"/>
    </xf>
    <xf numFmtId="3" fontId="2" fillId="0" borderId="16" xfId="0" applyNumberFormat="1" applyFont="1" applyFill="1" applyBorder="1" applyAlignment="1" applyProtection="1">
      <alignment vertical="top" wrapText="1"/>
    </xf>
    <xf numFmtId="3" fontId="0" fillId="0" borderId="5" xfId="0" applyNumberFormat="1" applyBorder="1" applyAlignment="1" applyProtection="1">
      <alignment vertical="top" wrapText="1"/>
    </xf>
    <xf numFmtId="3" fontId="1" fillId="0" borderId="16" xfId="0" applyNumberFormat="1" applyFont="1" applyFill="1" applyBorder="1" applyAlignment="1" applyProtection="1">
      <alignment vertical="top" wrapText="1"/>
    </xf>
    <xf numFmtId="3" fontId="1" fillId="0" borderId="5" xfId="0" applyNumberFormat="1" applyFont="1" applyFill="1" applyBorder="1" applyAlignment="1" applyProtection="1">
      <alignment vertical="top" wrapText="1"/>
    </xf>
    <xf numFmtId="0" fontId="37" fillId="0" borderId="5" xfId="0" applyFont="1" applyFill="1" applyBorder="1" applyAlignment="1" applyProtection="1">
      <alignment vertical="top" wrapText="1"/>
    </xf>
    <xf numFmtId="0" fontId="0" fillId="0" borderId="0" xfId="0" applyFont="1" applyFill="1" applyBorder="1" applyAlignment="1" applyProtection="1">
      <protection locked="0"/>
    </xf>
    <xf numFmtId="0" fontId="0" fillId="0" borderId="0" xfId="0" applyFont="1" applyFill="1" applyBorder="1" applyAlignment="1" applyProtection="1">
      <alignment horizontal="left" vertical="center"/>
      <protection locked="0"/>
    </xf>
    <xf numFmtId="0" fontId="14" fillId="0" borderId="0" xfId="0" applyFont="1" applyFill="1" applyBorder="1" applyAlignment="1" applyProtection="1">
      <protection locked="0"/>
    </xf>
    <xf numFmtId="0" fontId="6" fillId="0" borderId="0" xfId="0" applyFont="1" applyFill="1" applyBorder="1" applyAlignment="1" applyProtection="1">
      <protection locked="0"/>
    </xf>
    <xf numFmtId="0" fontId="4" fillId="0" borderId="0" xfId="0" applyFont="1" applyFill="1" applyBorder="1" applyAlignment="1" applyProtection="1">
      <protection locked="0"/>
    </xf>
    <xf numFmtId="0" fontId="13" fillId="0" borderId="0" xfId="0" applyFont="1" applyFill="1" applyBorder="1" applyAlignment="1" applyProtection="1">
      <protection locked="0"/>
    </xf>
    <xf numFmtId="0" fontId="10" fillId="0" borderId="0" xfId="0" applyFont="1" applyFill="1" applyBorder="1" applyAlignment="1" applyProtection="1">
      <protection locked="0"/>
    </xf>
    <xf numFmtId="0" fontId="7" fillId="0" borderId="0" xfId="0" applyFont="1" applyFill="1" applyBorder="1" applyAlignment="1" applyProtection="1">
      <protection locked="0"/>
    </xf>
    <xf numFmtId="0" fontId="22" fillId="6" borderId="1" xfId="0" applyFont="1" applyFill="1" applyBorder="1" applyAlignment="1" applyProtection="1">
      <alignment horizontal="center" vertical="center" wrapText="1"/>
    </xf>
    <xf numFmtId="1" fontId="7" fillId="0" borderId="2" xfId="0" applyNumberFormat="1" applyFont="1" applyFill="1" applyBorder="1" applyAlignment="1" applyProtection="1">
      <alignment vertical="center" wrapText="1"/>
    </xf>
    <xf numFmtId="0" fontId="5" fillId="0" borderId="5" xfId="0" applyFont="1" applyFill="1" applyBorder="1" applyAlignment="1" applyProtection="1">
      <alignment horizontal="left" vertical="center" wrapText="1"/>
    </xf>
    <xf numFmtId="0" fontId="0" fillId="0" borderId="5" xfId="0" applyBorder="1" applyAlignment="1" applyProtection="1">
      <alignment wrapText="1"/>
    </xf>
    <xf numFmtId="0" fontId="0" fillId="0" borderId="5" xfId="0" applyFont="1" applyFill="1" applyBorder="1" applyAlignment="1" applyProtection="1">
      <alignment horizontal="left" vertical="center" wrapText="1"/>
    </xf>
    <xf numFmtId="0" fontId="0" fillId="0" borderId="5" xfId="0" applyFont="1" applyFill="1" applyBorder="1" applyAlignment="1" applyProtection="1"/>
    <xf numFmtId="0" fontId="9" fillId="0" borderId="5" xfId="0" applyFont="1" applyFill="1" applyBorder="1" applyAlignment="1" applyProtection="1">
      <alignment horizontal="left" vertical="center" wrapText="1"/>
    </xf>
    <xf numFmtId="0" fontId="0" fillId="0" borderId="5" xfId="0" applyFont="1" applyFill="1" applyBorder="1" applyAlignment="1" applyProtection="1">
      <alignment vertical="center" wrapText="1"/>
    </xf>
    <xf numFmtId="0" fontId="0" fillId="0" borderId="5" xfId="0" applyFont="1" applyFill="1" applyBorder="1" applyAlignment="1" applyProtection="1">
      <alignment horizontal="left" vertical="center"/>
    </xf>
    <xf numFmtId="0" fontId="12" fillId="0" borderId="0" xfId="0" applyFont="1" applyFill="1" applyBorder="1" applyAlignment="1" applyProtection="1"/>
    <xf numFmtId="0" fontId="0" fillId="0" borderId="0" xfId="0" applyFont="1" applyFill="1" applyBorder="1" applyAlignment="1" applyProtection="1"/>
    <xf numFmtId="3" fontId="18" fillId="0" borderId="5" xfId="0" applyNumberFormat="1" applyFont="1" applyFill="1" applyBorder="1" applyAlignment="1" applyProtection="1"/>
    <xf numFmtId="3" fontId="0" fillId="7" borderId="5" xfId="0" applyNumberFormat="1" applyFont="1" applyFill="1" applyBorder="1" applyAlignment="1" applyProtection="1"/>
    <xf numFmtId="3" fontId="2" fillId="10" borderId="3" xfId="0" applyNumberFormat="1" applyFont="1" applyFill="1" applyBorder="1" applyAlignment="1" applyProtection="1">
      <alignment vertical="top" wrapText="1"/>
    </xf>
    <xf numFmtId="0" fontId="0" fillId="0" borderId="0" xfId="0" applyProtection="1">
      <protection locked="0"/>
    </xf>
    <xf numFmtId="0" fontId="0" fillId="0" borderId="5" xfId="0" applyBorder="1" applyAlignment="1" applyProtection="1">
      <alignment vertical="top"/>
      <protection locked="0"/>
    </xf>
    <xf numFmtId="0" fontId="23" fillId="5" borderId="5" xfId="0" applyFont="1" applyFill="1" applyBorder="1" applyAlignment="1" applyProtection="1">
      <alignment horizontal="center"/>
    </xf>
    <xf numFmtId="0" fontId="0" fillId="0" borderId="5" xfId="0" applyBorder="1" applyProtection="1"/>
    <xf numFmtId="0" fontId="24" fillId="0" borderId="5" xfId="0" applyFont="1" applyBorder="1" applyProtection="1"/>
    <xf numFmtId="0" fontId="0" fillId="0" borderId="5" xfId="0" applyBorder="1" applyAlignment="1" applyProtection="1">
      <alignment vertical="top"/>
    </xf>
    <xf numFmtId="0" fontId="0" fillId="0" borderId="5" xfId="0" applyFont="1" applyBorder="1" applyProtection="1"/>
    <xf numFmtId="0" fontId="9" fillId="0" borderId="5" xfId="0" applyFont="1" applyBorder="1" applyProtection="1"/>
    <xf numFmtId="0" fontId="0" fillId="0" borderId="5" xfId="0" applyFont="1" applyBorder="1" applyAlignment="1" applyProtection="1">
      <alignment horizontal="left" indent="2"/>
    </xf>
    <xf numFmtId="0" fontId="6" fillId="0" borderId="5" xfId="0" applyFont="1" applyFill="1" applyBorder="1" applyAlignment="1" applyProtection="1">
      <alignment horizontal="left" vertical="center" wrapText="1"/>
    </xf>
    <xf numFmtId="0" fontId="14" fillId="5" borderId="5" xfId="0" applyFont="1" applyFill="1" applyBorder="1" applyAlignment="1" applyProtection="1"/>
    <xf numFmtId="3" fontId="0" fillId="0" borderId="5" xfId="0" applyNumberFormat="1" applyBorder="1" applyProtection="1">
      <protection locked="0"/>
    </xf>
    <xf numFmtId="3" fontId="0" fillId="0" borderId="5" xfId="0" applyNumberFormat="1" applyBorder="1" applyProtection="1"/>
    <xf numFmtId="0" fontId="0" fillId="0" borderId="4" xfId="0" applyFont="1" applyFill="1" applyBorder="1" applyAlignment="1" applyProtection="1">
      <alignment horizontal="left" vertical="center" wrapText="1"/>
    </xf>
    <xf numFmtId="0" fontId="19" fillId="0" borderId="5" xfId="0" applyFont="1" applyFill="1" applyBorder="1" applyAlignment="1" applyProtection="1">
      <alignment horizontal="left" vertical="center" wrapText="1"/>
    </xf>
    <xf numFmtId="1" fontId="19" fillId="0" borderId="5" xfId="0" applyNumberFormat="1" applyFont="1" applyFill="1" applyBorder="1" applyAlignment="1" applyProtection="1">
      <alignment vertical="center" wrapText="1"/>
    </xf>
    <xf numFmtId="0" fontId="18" fillId="0" borderId="5" xfId="0" applyFont="1" applyFill="1" applyBorder="1" applyAlignment="1" applyProtection="1">
      <alignment horizontal="left" vertical="center" wrapText="1"/>
    </xf>
    <xf numFmtId="3" fontId="14" fillId="5" borderId="5" xfId="0" applyNumberFormat="1" applyFont="1" applyFill="1" applyBorder="1" applyAlignment="1" applyProtection="1"/>
    <xf numFmtId="3" fontId="0" fillId="0" borderId="5" xfId="0" applyNumberFormat="1" applyFont="1" applyBorder="1" applyProtection="1"/>
    <xf numFmtId="3" fontId="0" fillId="0" borderId="5" xfId="0" applyNumberFormat="1" applyFont="1" applyBorder="1" applyProtection="1">
      <protection locked="0"/>
    </xf>
    <xf numFmtId="3" fontId="4" fillId="0" borderId="5" xfId="0" applyNumberFormat="1" applyFont="1" applyBorder="1" applyProtection="1"/>
    <xf numFmtId="3" fontId="23" fillId="5" borderId="5" xfId="0" applyNumberFormat="1" applyFont="1" applyFill="1" applyBorder="1" applyAlignment="1" applyProtection="1">
      <alignment horizontal="center"/>
    </xf>
    <xf numFmtId="3" fontId="0" fillId="0" borderId="4" xfId="0" applyNumberFormat="1" applyFont="1" applyFill="1" applyBorder="1" applyAlignment="1" applyProtection="1">
      <alignment vertical="center" wrapText="1"/>
    </xf>
    <xf numFmtId="3" fontId="0" fillId="0" borderId="5" xfId="0" applyNumberFormat="1" applyFont="1" applyFill="1" applyBorder="1" applyAlignment="1" applyProtection="1">
      <alignment vertical="center" wrapText="1"/>
      <protection locked="0"/>
    </xf>
    <xf numFmtId="3" fontId="0" fillId="0" borderId="5" xfId="0" applyNumberFormat="1" applyFont="1" applyFill="1" applyBorder="1" applyAlignment="1" applyProtection="1">
      <alignment vertical="center" wrapText="1"/>
    </xf>
    <xf numFmtId="3" fontId="0" fillId="0" borderId="5" xfId="0" applyNumberFormat="1" applyFont="1" applyFill="1" applyBorder="1" applyAlignment="1" applyProtection="1">
      <alignment vertical="top" wrapText="1"/>
    </xf>
    <xf numFmtId="3" fontId="0" fillId="0" borderId="5" xfId="0" applyNumberFormat="1" applyFont="1" applyFill="1" applyBorder="1" applyAlignment="1" applyProtection="1">
      <alignment vertical="top" wrapText="1"/>
      <protection locked="0"/>
    </xf>
    <xf numFmtId="3" fontId="0" fillId="0" borderId="5" xfId="0" applyNumberFormat="1" applyFont="1" applyFill="1" applyBorder="1" applyAlignment="1" applyProtection="1">
      <alignment horizontal="left" vertical="top" wrapText="1"/>
    </xf>
    <xf numFmtId="3" fontId="0" fillId="0" borderId="5" xfId="0" applyNumberFormat="1" applyFont="1" applyFill="1" applyBorder="1" applyAlignment="1" applyProtection="1">
      <alignment horizontal="left" wrapText="1"/>
    </xf>
    <xf numFmtId="3" fontId="22" fillId="6" borderId="1" xfId="0" applyNumberFormat="1" applyFont="1" applyFill="1" applyBorder="1" applyAlignment="1" applyProtection="1">
      <alignment horizontal="center" vertical="center" wrapText="1"/>
    </xf>
    <xf numFmtId="3" fontId="0" fillId="0" borderId="5" xfId="0" applyNumberFormat="1" applyFont="1" applyFill="1" applyBorder="1" applyAlignment="1" applyProtection="1">
      <alignment horizontal="left"/>
    </xf>
    <xf numFmtId="3" fontId="20" fillId="0" borderId="5" xfId="0" applyNumberFormat="1" applyFont="1" applyFill="1" applyBorder="1" applyAlignment="1" applyProtection="1">
      <alignment horizontal="left" vertical="top" wrapText="1"/>
    </xf>
    <xf numFmtId="3" fontId="19" fillId="0" borderId="5" xfId="0" applyNumberFormat="1" applyFont="1" applyFill="1" applyBorder="1" applyAlignment="1" applyProtection="1">
      <alignment vertical="center" wrapText="1"/>
    </xf>
    <xf numFmtId="3" fontId="4" fillId="0" borderId="5" xfId="0" applyNumberFormat="1" applyFont="1" applyFill="1" applyBorder="1" applyAlignment="1" applyProtection="1">
      <alignment vertical="top" wrapText="1"/>
    </xf>
    <xf numFmtId="0" fontId="17" fillId="0" borderId="8" xfId="0" applyFont="1" applyFill="1" applyBorder="1" applyAlignment="1" applyProtection="1">
      <alignment horizontal="center" vertical="center"/>
      <protection locked="0"/>
    </xf>
    <xf numFmtId="0" fontId="17" fillId="0" borderId="7" xfId="0" applyFont="1" applyFill="1" applyBorder="1" applyAlignment="1" applyProtection="1">
      <alignment horizontal="center" vertical="center"/>
    </xf>
    <xf numFmtId="0" fontId="0" fillId="0" borderId="0" xfId="0" applyProtection="1"/>
    <xf numFmtId="1" fontId="18" fillId="0" borderId="5" xfId="0" applyNumberFormat="1" applyFont="1" applyFill="1" applyBorder="1" applyAlignment="1" applyProtection="1">
      <alignment vertical="center" wrapText="1"/>
    </xf>
    <xf numFmtId="0" fontId="16" fillId="4" borderId="5" xfId="0" applyFont="1" applyFill="1" applyBorder="1" applyProtection="1"/>
    <xf numFmtId="0" fontId="0" fillId="0" borderId="5" xfId="0" applyFont="1" applyFill="1" applyBorder="1" applyProtection="1"/>
    <xf numFmtId="0" fontId="19" fillId="3" borderId="5" xfId="0" applyFont="1" applyFill="1" applyBorder="1" applyProtection="1"/>
    <xf numFmtId="0" fontId="2" fillId="0" borderId="5" xfId="0" applyFont="1" applyFill="1" applyBorder="1" applyAlignment="1">
      <alignment vertical="top" wrapText="1"/>
    </xf>
    <xf numFmtId="0" fontId="1" fillId="8" borderId="5" xfId="0" applyFont="1" applyFill="1" applyBorder="1" applyAlignment="1">
      <alignment horizontal="center" vertical="top" wrapText="1"/>
    </xf>
    <xf numFmtId="0" fontId="0" fillId="5" borderId="5" xfId="0" applyFill="1" applyBorder="1" applyAlignment="1">
      <alignment vertical="top" wrapText="1"/>
    </xf>
    <xf numFmtId="165" fontId="2" fillId="0" borderId="5" xfId="0" applyNumberFormat="1" applyFont="1" applyFill="1" applyBorder="1" applyAlignment="1">
      <alignment vertical="top" wrapText="1"/>
    </xf>
    <xf numFmtId="3" fontId="2" fillId="0" borderId="5" xfId="0" applyNumberFormat="1" applyFont="1" applyFill="1" applyBorder="1" applyAlignment="1">
      <alignment vertical="top" wrapText="1"/>
    </xf>
    <xf numFmtId="3" fontId="2" fillId="5" borderId="5" xfId="0" applyNumberFormat="1" applyFont="1" applyFill="1" applyBorder="1" applyAlignment="1">
      <alignment vertical="top" wrapText="1"/>
    </xf>
    <xf numFmtId="3" fontId="0" fillId="5" borderId="5" xfId="0" applyNumberFormat="1" applyFill="1" applyBorder="1" applyAlignment="1">
      <alignment vertical="top" wrapText="1"/>
    </xf>
    <xf numFmtId="3" fontId="1" fillId="5" borderId="5" xfId="0" applyNumberFormat="1" applyFont="1" applyFill="1" applyBorder="1" applyAlignment="1">
      <alignment vertical="top" wrapText="1"/>
    </xf>
    <xf numFmtId="3" fontId="3" fillId="0" borderId="5" xfId="0" applyNumberFormat="1" applyFont="1" applyFill="1" applyBorder="1" applyAlignment="1" applyProtection="1">
      <alignment vertical="top" wrapText="1"/>
      <protection locked="0"/>
    </xf>
    <xf numFmtId="3" fontId="1" fillId="0" borderId="5" xfId="0" applyNumberFormat="1" applyFont="1" applyFill="1" applyBorder="1" applyAlignment="1" applyProtection="1">
      <alignment vertical="top" wrapText="1"/>
      <protection locked="0"/>
    </xf>
    <xf numFmtId="0" fontId="4" fillId="0" borderId="0" xfId="0" applyFont="1" applyBorder="1" applyProtection="1">
      <protection locked="0"/>
    </xf>
    <xf numFmtId="0" fontId="29" fillId="0" borderId="18" xfId="0" applyFont="1" applyBorder="1" applyAlignment="1" applyProtection="1">
      <alignment horizontal="center"/>
      <protection locked="0"/>
    </xf>
    <xf numFmtId="0" fontId="30" fillId="0" borderId="18" xfId="0" applyFont="1" applyBorder="1" applyAlignment="1" applyProtection="1">
      <alignment horizontal="center"/>
      <protection locked="0"/>
    </xf>
    <xf numFmtId="0" fontId="1" fillId="7" borderId="3" xfId="0" applyFont="1" applyFill="1" applyBorder="1" applyAlignment="1" applyProtection="1">
      <alignment horizontal="center" vertical="center" wrapText="1"/>
    </xf>
    <xf numFmtId="0" fontId="1" fillId="8" borderId="16" xfId="0" applyFont="1" applyFill="1" applyBorder="1" applyAlignment="1" applyProtection="1">
      <alignment horizontal="center" vertical="top" wrapText="1"/>
    </xf>
    <xf numFmtId="0" fontId="0" fillId="0" borderId="0" xfId="0" applyAlignment="1" applyProtection="1">
      <alignment vertical="top" wrapText="1"/>
    </xf>
    <xf numFmtId="0" fontId="2" fillId="0" borderId="0" xfId="0" applyFont="1" applyFill="1" applyBorder="1" applyAlignment="1" applyProtection="1">
      <alignment vertical="top" wrapText="1"/>
    </xf>
    <xf numFmtId="0" fontId="0" fillId="0" borderId="0" xfId="0" applyFont="1" applyFill="1" applyBorder="1" applyAlignment="1" applyProtection="1">
      <alignment horizontal="left" vertical="center"/>
    </xf>
    <xf numFmtId="3" fontId="18" fillId="0" borderId="5" xfId="0" applyNumberFormat="1" applyFont="1" applyFill="1" applyBorder="1" applyAlignment="1" applyProtection="1">
      <alignment vertical="top" wrapText="1"/>
      <protection locked="0"/>
    </xf>
    <xf numFmtId="0" fontId="0" fillId="0" borderId="0" xfId="0" applyAlignment="1" applyProtection="1">
      <alignment vertical="top"/>
    </xf>
    <xf numFmtId="0" fontId="25" fillId="0" borderId="0" xfId="0" applyFont="1" applyAlignment="1" applyProtection="1">
      <alignment vertical="top"/>
    </xf>
    <xf numFmtId="0" fontId="4" fillId="0" borderId="0" xfId="0" applyFont="1" applyAlignment="1" applyProtection="1">
      <alignment vertical="top" wrapText="1"/>
    </xf>
    <xf numFmtId="0" fontId="4" fillId="9" borderId="0" xfId="0" applyFont="1" applyFill="1" applyAlignment="1" applyProtection="1">
      <alignment vertical="center"/>
    </xf>
    <xf numFmtId="0" fontId="4" fillId="0" borderId="0" xfId="0" applyFont="1" applyAlignment="1" applyProtection="1">
      <alignment vertical="center"/>
    </xf>
    <xf numFmtId="0" fontId="4" fillId="9" borderId="0" xfId="0" applyFont="1" applyFill="1" applyAlignment="1" applyProtection="1">
      <alignment vertical="top" wrapText="1"/>
    </xf>
    <xf numFmtId="0" fontId="4" fillId="0" borderId="0" xfId="0" applyFont="1" applyAlignment="1" applyProtection="1">
      <alignment vertical="top"/>
    </xf>
    <xf numFmtId="0" fontId="4" fillId="9" borderId="0" xfId="0" applyFont="1" applyFill="1" applyAlignment="1" applyProtection="1">
      <alignment vertical="top"/>
    </xf>
    <xf numFmtId="0" fontId="0" fillId="9" borderId="0" xfId="0" applyFill="1" applyAlignment="1" applyProtection="1">
      <alignment vertical="top"/>
    </xf>
    <xf numFmtId="0" fontId="4" fillId="0" borderId="5" xfId="0" applyFont="1" applyBorder="1" applyAlignment="1" applyProtection="1">
      <alignment vertical="top"/>
    </xf>
    <xf numFmtId="0" fontId="14" fillId="11" borderId="5" xfId="0" applyFont="1" applyFill="1" applyBorder="1" applyAlignment="1" applyProtection="1">
      <alignment horizontal="center"/>
    </xf>
    <xf numFmtId="0" fontId="39" fillId="0" borderId="0" xfId="0" applyFont="1" applyAlignment="1" applyProtection="1">
      <alignment wrapText="1"/>
    </xf>
    <xf numFmtId="0" fontId="39" fillId="0" borderId="5" xfId="0" applyFont="1" applyBorder="1" applyAlignment="1" applyProtection="1">
      <alignment wrapText="1"/>
    </xf>
    <xf numFmtId="0" fontId="22" fillId="7" borderId="5" xfId="0" applyFont="1" applyFill="1" applyBorder="1" applyAlignment="1">
      <alignment horizontal="center" vertical="center" wrapText="1"/>
    </xf>
    <xf numFmtId="0" fontId="35" fillId="5" borderId="5" xfId="0" applyFont="1" applyFill="1" applyBorder="1" applyAlignment="1">
      <alignment vertical="top" wrapText="1"/>
    </xf>
    <xf numFmtId="0" fontId="0" fillId="0" borderId="5" xfId="0" applyFont="1" applyFill="1" applyBorder="1" applyAlignment="1">
      <alignment horizontal="left" vertical="center" wrapText="1"/>
    </xf>
    <xf numFmtId="0" fontId="18" fillId="0" borderId="5" xfId="0" applyFont="1" applyBorder="1" applyAlignment="1">
      <alignment vertical="top" wrapText="1"/>
    </xf>
    <xf numFmtId="0" fontId="7" fillId="7" borderId="5" xfId="0" applyFont="1" applyFill="1" applyBorder="1" applyAlignment="1" applyProtection="1">
      <alignment horizontal="center" vertical="center" wrapText="1"/>
    </xf>
    <xf numFmtId="0" fontId="41" fillId="5" borderId="5" xfId="0" applyFont="1" applyFill="1" applyBorder="1" applyAlignment="1" applyProtection="1">
      <alignment vertical="top" wrapText="1"/>
    </xf>
    <xf numFmtId="0" fontId="42" fillId="0" borderId="5" xfId="0" applyFont="1" applyFill="1" applyBorder="1" applyAlignment="1" applyProtection="1">
      <alignment vertical="top" wrapText="1"/>
    </xf>
    <xf numFmtId="0" fontId="0" fillId="0" borderId="5" xfId="0" applyFont="1" applyBorder="1" applyAlignment="1">
      <alignment wrapText="1"/>
    </xf>
    <xf numFmtId="0" fontId="0" fillId="0" borderId="0" xfId="0" applyFill="1" applyAlignment="1">
      <alignment vertical="top"/>
    </xf>
    <xf numFmtId="165" fontId="2" fillId="8" borderId="5" xfId="0" applyNumberFormat="1" applyFont="1" applyFill="1" applyBorder="1" applyAlignment="1">
      <alignment vertical="top" wrapText="1"/>
    </xf>
    <xf numFmtId="0" fontId="29" fillId="0" borderId="12" xfId="0" applyFont="1" applyBorder="1" applyAlignment="1">
      <alignment vertical="top" wrapText="1"/>
    </xf>
    <xf numFmtId="0" fontId="29" fillId="0" borderId="13" xfId="0" applyFont="1" applyBorder="1" applyAlignment="1">
      <alignment vertical="top" wrapText="1"/>
    </xf>
    <xf numFmtId="0" fontId="0" fillId="2" borderId="6" xfId="0" applyFill="1" applyBorder="1" applyAlignment="1">
      <alignment vertical="top"/>
    </xf>
    <xf numFmtId="165" fontId="1" fillId="0" borderId="5" xfId="0" applyNumberFormat="1" applyFont="1" applyFill="1" applyBorder="1" applyAlignment="1" applyProtection="1">
      <alignment vertical="top" wrapText="1"/>
      <protection locked="0"/>
    </xf>
    <xf numFmtId="0" fontId="0" fillId="0" borderId="7" xfId="0" applyFont="1" applyFill="1" applyBorder="1" applyAlignment="1" applyProtection="1">
      <alignment horizontal="left" vertical="center"/>
    </xf>
    <xf numFmtId="0" fontId="0" fillId="0" borderId="8" xfId="0" applyFont="1" applyFill="1" applyBorder="1" applyAlignment="1" applyProtection="1">
      <alignment horizontal="left"/>
    </xf>
    <xf numFmtId="3" fontId="35" fillId="0" borderId="5" xfId="0" applyNumberFormat="1" applyFont="1" applyFill="1" applyBorder="1" applyAlignment="1" applyProtection="1">
      <alignment vertical="top" wrapText="1"/>
    </xf>
    <xf numFmtId="0" fontId="0" fillId="0" borderId="2" xfId="0" applyBorder="1" applyProtection="1"/>
    <xf numFmtId="3" fontId="0" fillId="0" borderId="2" xfId="0" applyNumberFormat="1" applyBorder="1" applyProtection="1"/>
    <xf numFmtId="0" fontId="23" fillId="5" borderId="1" xfId="0" applyFont="1" applyFill="1" applyBorder="1" applyAlignment="1" applyProtection="1">
      <alignment horizontal="center"/>
    </xf>
    <xf numFmtId="3" fontId="18" fillId="0" borderId="4" xfId="0" applyNumberFormat="1" applyFont="1" applyFill="1" applyBorder="1" applyAlignment="1" applyProtection="1"/>
    <xf numFmtId="3" fontId="0" fillId="2" borderId="5" xfId="0" applyNumberFormat="1" applyFont="1" applyFill="1" applyBorder="1" applyAlignment="1" applyProtection="1"/>
    <xf numFmtId="3" fontId="4" fillId="2" borderId="5" xfId="0" applyNumberFormat="1" applyFont="1" applyFill="1" applyBorder="1" applyAlignment="1" applyProtection="1"/>
    <xf numFmtId="3" fontId="19" fillId="2" borderId="5" xfId="0" applyNumberFormat="1" applyFont="1" applyFill="1" applyBorder="1" applyAlignment="1" applyProtection="1"/>
    <xf numFmtId="3" fontId="18" fillId="2" borderId="5" xfId="0" applyNumberFormat="1" applyFont="1" applyFill="1" applyBorder="1" applyAlignment="1" applyProtection="1"/>
    <xf numFmtId="0" fontId="37" fillId="0" borderId="17" xfId="0" applyFont="1" applyFill="1" applyBorder="1" applyAlignment="1" applyProtection="1">
      <alignment vertical="top" wrapText="1"/>
    </xf>
    <xf numFmtId="3" fontId="0" fillId="2" borderId="17" xfId="0" applyNumberFormat="1" applyFont="1" applyFill="1" applyBorder="1" applyAlignment="1" applyProtection="1"/>
    <xf numFmtId="0" fontId="11" fillId="0" borderId="2" xfId="0" applyFont="1" applyFill="1" applyBorder="1" applyAlignment="1" applyProtection="1">
      <alignment horizontal="left" vertical="center" wrapText="1"/>
    </xf>
    <xf numFmtId="3" fontId="0" fillId="2" borderId="2" xfId="0" applyNumberFormat="1" applyFont="1" applyFill="1" applyBorder="1" applyAlignment="1" applyProtection="1"/>
    <xf numFmtId="0" fontId="0" fillId="0" borderId="17" xfId="0" applyBorder="1" applyProtection="1"/>
    <xf numFmtId="3" fontId="0" fillId="0" borderId="17" xfId="0" applyNumberFormat="1" applyBorder="1" applyProtection="1"/>
    <xf numFmtId="3" fontId="23" fillId="5" borderId="1" xfId="0" applyNumberFormat="1" applyFont="1" applyFill="1" applyBorder="1" applyAlignment="1" applyProtection="1">
      <alignment horizontal="center"/>
    </xf>
    <xf numFmtId="0" fontId="6" fillId="0" borderId="20" xfId="0" applyFont="1" applyBorder="1" applyProtection="1"/>
    <xf numFmtId="0" fontId="20" fillId="0" borderId="2" xfId="0" applyFont="1" applyBorder="1" applyProtection="1"/>
    <xf numFmtId="0" fontId="0" fillId="0" borderId="2" xfId="0" applyFont="1" applyBorder="1" applyProtection="1"/>
    <xf numFmtId="0" fontId="16" fillId="0" borderId="17" xfId="0" applyFont="1" applyFill="1" applyBorder="1" applyProtection="1"/>
    <xf numFmtId="3" fontId="16" fillId="0" borderId="17" xfId="0" applyNumberFormat="1" applyFont="1" applyFill="1" applyBorder="1" applyProtection="1"/>
    <xf numFmtId="3" fontId="0" fillId="0" borderId="2" xfId="0" applyNumberFormat="1" applyFont="1" applyBorder="1" applyProtection="1"/>
    <xf numFmtId="0" fontId="0" fillId="0" borderId="2" xfId="0" applyFont="1" applyFill="1" applyBorder="1" applyAlignment="1" applyProtection="1">
      <alignment horizontal="left" vertical="center" wrapText="1"/>
    </xf>
    <xf numFmtId="3" fontId="2" fillId="0" borderId="16" xfId="0" applyNumberFormat="1" applyFont="1" applyFill="1" applyBorder="1" applyAlignment="1">
      <alignment vertical="top" wrapText="1"/>
    </xf>
    <xf numFmtId="0" fontId="4" fillId="0" borderId="24" xfId="0" applyFont="1" applyFill="1" applyBorder="1" applyAlignment="1">
      <alignment horizontal="left" vertical="center"/>
    </xf>
    <xf numFmtId="0" fontId="4" fillId="0" borderId="24" xfId="0" applyFont="1" applyFill="1" applyBorder="1" applyAlignment="1">
      <alignment horizontal="center" vertical="center" wrapText="1"/>
    </xf>
    <xf numFmtId="0" fontId="16" fillId="0" borderId="6" xfId="0" applyFont="1" applyFill="1" applyBorder="1" applyAlignment="1">
      <alignment horizontal="left" vertical="top" wrapText="1"/>
    </xf>
    <xf numFmtId="0" fontId="16" fillId="0" borderId="0" xfId="0" applyFont="1" applyFill="1" applyBorder="1" applyAlignment="1">
      <alignment horizontal="left" vertical="top" wrapText="1"/>
    </xf>
    <xf numFmtId="0" fontId="0" fillId="2" borderId="0" xfId="0" applyFill="1" applyBorder="1" applyAlignment="1">
      <alignment vertical="top"/>
    </xf>
    <xf numFmtId="0" fontId="0" fillId="2" borderId="0" xfId="0" applyFill="1" applyBorder="1" applyAlignment="1">
      <alignment vertical="top" wrapText="1"/>
    </xf>
    <xf numFmtId="0" fontId="0" fillId="0" borderId="0" xfId="0" applyBorder="1" applyAlignment="1">
      <alignment vertical="top"/>
    </xf>
    <xf numFmtId="0" fontId="0" fillId="0" borderId="11" xfId="0" applyBorder="1" applyAlignment="1">
      <alignment vertical="top"/>
    </xf>
    <xf numFmtId="0" fontId="16" fillId="0" borderId="6" xfId="0" applyFont="1" applyFill="1" applyBorder="1"/>
    <xf numFmtId="0" fontId="16" fillId="0" borderId="0" xfId="0" applyFont="1" applyFill="1" applyBorder="1"/>
    <xf numFmtId="0" fontId="0" fillId="0" borderId="0" xfId="0" applyBorder="1" applyAlignment="1" applyProtection="1">
      <alignment vertical="top"/>
      <protection locked="0"/>
    </xf>
    <xf numFmtId="0" fontId="16" fillId="12" borderId="21" xfId="0" applyFont="1" applyFill="1" applyBorder="1" applyAlignment="1"/>
    <xf numFmtId="0" fontId="16" fillId="12" borderId="22" xfId="0" applyFont="1" applyFill="1" applyBorder="1" applyAlignment="1"/>
    <xf numFmtId="0" fontId="16" fillId="12" borderId="23" xfId="0" applyFont="1" applyFill="1" applyBorder="1" applyAlignment="1"/>
    <xf numFmtId="0" fontId="4" fillId="0" borderId="22" xfId="0" applyFont="1" applyBorder="1" applyAlignment="1">
      <alignment vertical="center"/>
    </xf>
    <xf numFmtId="0" fontId="0" fillId="0" borderId="0" xfId="0" applyFill="1" applyBorder="1" applyAlignment="1">
      <alignment vertical="top"/>
    </xf>
    <xf numFmtId="0" fontId="0" fillId="0" borderId="11" xfId="0" applyFill="1" applyBorder="1" applyAlignment="1">
      <alignment vertical="top"/>
    </xf>
    <xf numFmtId="0" fontId="4" fillId="0" borderId="0" xfId="0" applyFont="1" applyBorder="1" applyAlignment="1" applyProtection="1">
      <alignment horizontal="left" vertical="top" wrapText="1"/>
      <protection locked="0"/>
    </xf>
    <xf numFmtId="0" fontId="4" fillId="2" borderId="0" xfId="0" applyFont="1" applyFill="1" applyBorder="1" applyAlignment="1">
      <alignment horizontal="left" vertical="top" wrapText="1"/>
    </xf>
    <xf numFmtId="0" fontId="0" fillId="0" borderId="0" xfId="0" applyAlignment="1">
      <alignment horizontal="right" vertical="top"/>
    </xf>
    <xf numFmtId="0" fontId="27" fillId="0" borderId="2"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9"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28" fillId="0" borderId="19" xfId="0" applyFont="1" applyFill="1" applyBorder="1" applyAlignment="1" applyProtection="1">
      <alignment horizontal="left" vertical="center" wrapText="1"/>
      <protection locked="0"/>
    </xf>
    <xf numFmtId="0" fontId="28" fillId="0" borderId="13" xfId="0" applyFont="1" applyFill="1" applyBorder="1" applyAlignment="1" applyProtection="1">
      <alignment horizontal="left" vertical="center" wrapText="1"/>
      <protection locked="0"/>
    </xf>
    <xf numFmtId="0" fontId="0" fillId="0" borderId="5" xfId="0" applyFill="1" applyBorder="1" applyAlignment="1">
      <alignment vertical="center" wrapText="1"/>
    </xf>
    <xf numFmtId="0" fontId="0" fillId="0" borderId="0" xfId="0" applyFill="1" applyAlignment="1">
      <alignment horizontal="right" vertical="top"/>
    </xf>
    <xf numFmtId="0" fontId="25" fillId="0" borderId="0" xfId="0" applyFont="1" applyAlignment="1">
      <alignment horizontal="right" vertical="top"/>
    </xf>
    <xf numFmtId="0" fontId="0" fillId="0" borderId="6"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0" fillId="0" borderId="5" xfId="0" applyBorder="1" applyAlignment="1">
      <alignment vertical="center" wrapText="1"/>
    </xf>
    <xf numFmtId="0" fontId="0" fillId="0" borderId="12" xfId="0" applyBorder="1" applyAlignment="1">
      <alignment vertical="center" wrapText="1"/>
    </xf>
    <xf numFmtId="0" fontId="0" fillId="0" borderId="6" xfId="0" applyBorder="1" applyAlignment="1">
      <alignment vertical="center" wrapText="1"/>
    </xf>
    <xf numFmtId="0" fontId="4" fillId="0" borderId="6"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7" fillId="0" borderId="6" xfId="0" applyFont="1" applyBorder="1" applyAlignment="1">
      <alignment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18" fillId="0" borderId="12" xfId="0" applyFont="1" applyBorder="1" applyAlignment="1">
      <alignment vertical="center" wrapText="1"/>
    </xf>
    <xf numFmtId="0" fontId="18" fillId="0" borderId="14" xfId="0" applyFont="1" applyBorder="1" applyAlignment="1">
      <alignment vertical="center" wrapText="1"/>
    </xf>
    <xf numFmtId="0" fontId="9" fillId="12" borderId="27" xfId="0" applyFont="1" applyFill="1" applyBorder="1" applyAlignment="1">
      <alignment horizontal="left" vertical="center"/>
    </xf>
    <xf numFmtId="0" fontId="9" fillId="12" borderId="23" xfId="0" applyFont="1" applyFill="1" applyBorder="1" applyAlignment="1">
      <alignment horizontal="left" vertical="center"/>
    </xf>
    <xf numFmtId="0" fontId="16" fillId="12" borderId="17" xfId="0" applyFont="1" applyFill="1" applyBorder="1" applyAlignment="1" applyProtection="1"/>
    <xf numFmtId="0" fontId="16" fillId="12" borderId="2" xfId="0" applyFont="1" applyFill="1" applyBorder="1" applyAlignment="1" applyProtection="1"/>
    <xf numFmtId="0" fontId="16" fillId="12" borderId="13" xfId="0" applyFont="1" applyFill="1" applyBorder="1" applyAlignment="1" applyProtection="1"/>
    <xf numFmtId="0" fontId="16" fillId="12" borderId="16" xfId="0" applyFont="1" applyFill="1" applyBorder="1" applyAlignment="1" applyProtection="1">
      <alignment horizontal="center" vertical="top" wrapText="1"/>
    </xf>
    <xf numFmtId="0" fontId="16" fillId="12" borderId="5" xfId="0" applyFont="1" applyFill="1" applyBorder="1" applyAlignment="1" applyProtection="1">
      <alignment horizontal="center" vertical="top" wrapText="1"/>
    </xf>
    <xf numFmtId="0" fontId="16" fillId="12" borderId="2" xfId="0" applyFont="1" applyFill="1" applyBorder="1" applyAlignment="1" applyProtection="1">
      <alignment vertical="top" wrapText="1"/>
    </xf>
    <xf numFmtId="0" fontId="16" fillId="12" borderId="2" xfId="0" applyFont="1" applyFill="1" applyBorder="1" applyAlignment="1" applyProtection="1">
      <alignment vertical="top"/>
    </xf>
    <xf numFmtId="0" fontId="0" fillId="0" borderId="17" xfId="0" applyBorder="1" applyAlignment="1" applyProtection="1">
      <alignment vertical="top"/>
      <protection locked="0"/>
    </xf>
    <xf numFmtId="0" fontId="8" fillId="12" borderId="14" xfId="0" applyFont="1" applyFill="1" applyBorder="1" applyAlignment="1" applyProtection="1">
      <alignment horizontal="left" vertical="center" wrapText="1"/>
    </xf>
    <xf numFmtId="0" fontId="55" fillId="12" borderId="16" xfId="0" applyFont="1" applyFill="1" applyBorder="1" applyAlignment="1" applyProtection="1">
      <alignment vertical="top"/>
    </xf>
    <xf numFmtId="164" fontId="0" fillId="0" borderId="5" xfId="2" applyFont="1" applyBorder="1" applyAlignment="1" applyProtection="1">
      <alignment vertical="top"/>
      <protection locked="0"/>
    </xf>
    <xf numFmtId="164" fontId="4" fillId="0" borderId="5" xfId="2" applyFont="1" applyBorder="1" applyAlignment="1" applyProtection="1">
      <alignment vertical="top"/>
    </xf>
    <xf numFmtId="0" fontId="4" fillId="0" borderId="29" xfId="0" applyFont="1" applyFill="1" applyBorder="1" applyAlignment="1">
      <alignment horizontal="left" vertical="center" wrapText="1"/>
    </xf>
    <xf numFmtId="0" fontId="59" fillId="0" borderId="5" xfId="0" applyFont="1" applyFill="1" applyBorder="1" applyAlignment="1" applyProtection="1">
      <alignment vertical="center" wrapText="1"/>
    </xf>
    <xf numFmtId="3" fontId="18" fillId="0" borderId="5" xfId="0" applyNumberFormat="1" applyFont="1" applyFill="1" applyBorder="1" applyAlignment="1" applyProtection="1">
      <protection locked="0"/>
    </xf>
    <xf numFmtId="3" fontId="0" fillId="2" borderId="5" xfId="0" applyNumberFormat="1" applyFont="1" applyFill="1" applyBorder="1" applyAlignment="1" applyProtection="1">
      <protection locked="0"/>
    </xf>
    <xf numFmtId="0" fontId="63" fillId="0" borderId="0" xfId="3" applyFill="1" applyProtection="1">
      <protection hidden="1"/>
    </xf>
    <xf numFmtId="0" fontId="10" fillId="0" borderId="0" xfId="3" applyFont="1" applyFill="1" applyProtection="1">
      <protection hidden="1"/>
    </xf>
    <xf numFmtId="0" fontId="10" fillId="0" borderId="0" xfId="3" applyFont="1" applyFill="1" applyBorder="1" applyAlignment="1" applyProtection="1">
      <alignment vertical="center"/>
      <protection locked="0" hidden="1"/>
    </xf>
    <xf numFmtId="0" fontId="10" fillId="0" borderId="0" xfId="3" applyFont="1" applyFill="1" applyAlignment="1" applyProtection="1">
      <alignment vertical="center"/>
      <protection locked="0" hidden="1"/>
    </xf>
    <xf numFmtId="0" fontId="63" fillId="0" borderId="0" xfId="3" applyFill="1" applyAlignment="1" applyProtection="1">
      <alignment vertical="top"/>
      <protection hidden="1"/>
    </xf>
    <xf numFmtId="0" fontId="10" fillId="0" borderId="0" xfId="3" applyFont="1" applyFill="1" applyAlignment="1" applyProtection="1">
      <alignment vertical="top"/>
      <protection hidden="1"/>
    </xf>
    <xf numFmtId="0" fontId="7" fillId="0" borderId="0" xfId="3" applyFont="1" applyFill="1" applyAlignment="1" applyProtection="1">
      <alignment vertical="top"/>
      <protection hidden="1"/>
    </xf>
    <xf numFmtId="0" fontId="68" fillId="0" borderId="0" xfId="3" applyFont="1" applyFill="1" applyAlignment="1" applyProtection="1">
      <alignment vertical="top"/>
      <protection hidden="1"/>
    </xf>
    <xf numFmtId="0" fontId="63" fillId="0" borderId="0" xfId="3" applyFill="1" applyAlignment="1" applyProtection="1">
      <alignment wrapText="1"/>
      <protection hidden="1"/>
    </xf>
    <xf numFmtId="0" fontId="10" fillId="0" borderId="2" xfId="3" applyFont="1" applyFill="1" applyBorder="1" applyAlignment="1" applyProtection="1">
      <alignment vertical="top" wrapText="1"/>
      <protection hidden="1"/>
    </xf>
    <xf numFmtId="0" fontId="69" fillId="0" borderId="5" xfId="3" applyFont="1" applyFill="1" applyBorder="1" applyAlignment="1" applyProtection="1">
      <alignment vertical="top" wrapText="1"/>
      <protection hidden="1"/>
    </xf>
    <xf numFmtId="0" fontId="10" fillId="0" borderId="5" xfId="3" applyFont="1" applyFill="1" applyBorder="1" applyAlignment="1" applyProtection="1">
      <alignment vertical="top" wrapText="1"/>
      <protection hidden="1"/>
    </xf>
    <xf numFmtId="166" fontId="70" fillId="0" borderId="5" xfId="3" applyNumberFormat="1" applyFont="1" applyFill="1" applyBorder="1" applyAlignment="1" applyProtection="1">
      <alignment horizontal="center" vertical="center" wrapText="1"/>
      <protection hidden="1"/>
    </xf>
    <xf numFmtId="167" fontId="70" fillId="0" borderId="5" xfId="3" applyNumberFormat="1" applyFont="1" applyFill="1" applyBorder="1" applyAlignment="1" applyProtection="1">
      <alignment horizontal="center" vertical="center" wrapText="1"/>
      <protection locked="0" hidden="1"/>
    </xf>
    <xf numFmtId="0" fontId="63" fillId="0" borderId="0" xfId="3" applyFill="1" applyAlignment="1" applyProtection="1">
      <alignment vertical="center"/>
      <protection hidden="1"/>
    </xf>
    <xf numFmtId="0" fontId="74" fillId="0" borderId="20" xfId="0" applyFont="1" applyFill="1" applyBorder="1" applyAlignment="1">
      <alignment vertical="center"/>
    </xf>
    <xf numFmtId="0" fontId="10" fillId="0" borderId="0" xfId="3" applyFont="1" applyFill="1" applyBorder="1" applyAlignment="1" applyProtection="1">
      <protection hidden="1"/>
    </xf>
    <xf numFmtId="0" fontId="67" fillId="0" borderId="0" xfId="3" applyFont="1" applyFill="1" applyBorder="1" applyAlignment="1" applyProtection="1">
      <alignment vertical="top"/>
      <protection hidden="1"/>
    </xf>
    <xf numFmtId="0" fontId="10" fillId="0" borderId="0" xfId="3" applyFont="1" applyFill="1" applyBorder="1" applyAlignment="1" applyProtection="1">
      <alignment vertical="top"/>
      <protection hidden="1"/>
    </xf>
    <xf numFmtId="0" fontId="66" fillId="0" borderId="5" xfId="3" applyFont="1" applyFill="1" applyBorder="1" applyAlignment="1" applyProtection="1">
      <alignment horizontal="center" vertical="top"/>
      <protection hidden="1"/>
    </xf>
    <xf numFmtId="0" fontId="75" fillId="0" borderId="0" xfId="10" applyFont="1" applyProtection="1">
      <protection locked="0"/>
    </xf>
    <xf numFmtId="0" fontId="75" fillId="0" borderId="0" xfId="10" applyFont="1"/>
    <xf numFmtId="0" fontId="76" fillId="2" borderId="0" xfId="10" applyFont="1" applyFill="1" applyBorder="1" applyAlignment="1" applyProtection="1">
      <alignment horizontal="left" vertical="center" wrapText="1"/>
    </xf>
    <xf numFmtId="4" fontId="77" fillId="2" borderId="0" xfId="10" applyNumberFormat="1" applyFont="1" applyFill="1" applyBorder="1" applyAlignment="1" applyProtection="1">
      <alignment horizontal="center" vertical="center" wrapText="1"/>
      <protection locked="0"/>
    </xf>
    <xf numFmtId="0" fontId="76" fillId="0" borderId="0" xfId="10" applyFont="1" applyBorder="1" applyAlignment="1" applyProtection="1">
      <alignment horizontal="left" vertical="center" wrapText="1"/>
    </xf>
    <xf numFmtId="0" fontId="75" fillId="0" borderId="0" xfId="10" applyFont="1" applyProtection="1"/>
    <xf numFmtId="0" fontId="75" fillId="0" borderId="0" xfId="10" applyFont="1" applyAlignment="1" applyProtection="1">
      <alignment horizontal="right"/>
    </xf>
    <xf numFmtId="0" fontId="75" fillId="0" borderId="0" xfId="10" applyFont="1" applyBorder="1" applyAlignment="1" applyProtection="1">
      <alignment horizontal="left" indent="1"/>
    </xf>
    <xf numFmtId="0" fontId="75" fillId="0" borderId="0" xfId="10" applyFont="1" applyAlignment="1" applyProtection="1">
      <alignment vertical="center"/>
    </xf>
    <xf numFmtId="0" fontId="75" fillId="0" borderId="0" xfId="10" applyFont="1" applyAlignment="1">
      <alignment vertical="center"/>
    </xf>
    <xf numFmtId="49" fontId="78" fillId="0" borderId="0" xfId="10" applyNumberFormat="1" applyFont="1" applyAlignment="1" applyProtection="1">
      <alignment horizontal="left" vertical="center"/>
    </xf>
    <xf numFmtId="0" fontId="76" fillId="0" borderId="36" xfId="10" applyFont="1" applyFill="1" applyBorder="1" applyAlignment="1" applyProtection="1">
      <alignment vertical="center" wrapText="1"/>
      <protection locked="0"/>
    </xf>
    <xf numFmtId="0" fontId="76" fillId="0" borderId="0" xfId="10" applyFont="1" applyFill="1" applyBorder="1" applyAlignment="1" applyProtection="1">
      <alignment vertical="center" wrapText="1"/>
      <protection locked="0"/>
    </xf>
    <xf numFmtId="0" fontId="76" fillId="0" borderId="34" xfId="10" applyFont="1" applyFill="1" applyBorder="1" applyAlignment="1" applyProtection="1">
      <alignment vertical="center" wrapText="1"/>
      <protection locked="0"/>
    </xf>
    <xf numFmtId="0" fontId="76" fillId="0" borderId="37" xfId="10" applyFont="1" applyFill="1" applyBorder="1" applyAlignment="1" applyProtection="1">
      <alignment vertical="center" wrapText="1"/>
      <protection locked="0"/>
    </xf>
    <xf numFmtId="0" fontId="76" fillId="0" borderId="38" xfId="10" applyFont="1" applyFill="1" applyBorder="1" applyAlignment="1" applyProtection="1">
      <alignment vertical="center" wrapText="1"/>
      <protection locked="0"/>
    </xf>
    <xf numFmtId="0" fontId="76" fillId="0" borderId="39" xfId="10" applyFont="1" applyFill="1" applyBorder="1" applyAlignment="1" applyProtection="1">
      <alignment vertical="center" wrapText="1"/>
      <protection locked="0"/>
    </xf>
    <xf numFmtId="169" fontId="77" fillId="0" borderId="0" xfId="12" applyNumberFormat="1" applyFont="1" applyFill="1" applyBorder="1" applyAlignment="1" applyProtection="1">
      <alignment horizontal="center" vertical="center" wrapText="1"/>
    </xf>
    <xf numFmtId="0" fontId="77" fillId="0" borderId="0" xfId="10" applyFont="1" applyFill="1" applyBorder="1" applyAlignment="1" applyProtection="1">
      <alignment horizontal="left" vertical="center" wrapText="1"/>
    </xf>
    <xf numFmtId="0" fontId="75" fillId="0" borderId="0" xfId="10" applyFont="1" applyFill="1" applyBorder="1" applyProtection="1"/>
    <xf numFmtId="0" fontId="77" fillId="0" borderId="0" xfId="10" applyFont="1" applyFill="1" applyBorder="1" applyAlignment="1" applyProtection="1">
      <alignment horizontal="center" wrapText="1"/>
    </xf>
    <xf numFmtId="0" fontId="77" fillId="0" borderId="0" xfId="10" applyFont="1" applyFill="1" applyBorder="1" applyAlignment="1" applyProtection="1">
      <alignment vertical="top" wrapText="1"/>
    </xf>
    <xf numFmtId="0" fontId="77" fillId="0" borderId="0" xfId="10" applyFont="1" applyFill="1" applyBorder="1" applyAlignment="1" applyProtection="1">
      <alignment horizontal="center"/>
    </xf>
    <xf numFmtId="169" fontId="77" fillId="0" borderId="0" xfId="12" applyNumberFormat="1" applyFont="1" applyFill="1" applyBorder="1" applyAlignment="1" applyProtection="1">
      <alignment horizontal="center" vertical="center" wrapText="1"/>
      <protection locked="0"/>
    </xf>
    <xf numFmtId="169" fontId="77" fillId="0" borderId="0" xfId="12" applyNumberFormat="1" applyFont="1" applyFill="1" applyBorder="1" applyAlignment="1" applyProtection="1">
      <alignment horizontal="center" vertical="top" wrapText="1"/>
    </xf>
    <xf numFmtId="0" fontId="75" fillId="0" borderId="5" xfId="10" applyFont="1" applyFill="1" applyBorder="1" applyProtection="1"/>
    <xf numFmtId="0" fontId="77" fillId="0" borderId="5" xfId="10" applyFont="1" applyFill="1" applyBorder="1" applyAlignment="1" applyProtection="1">
      <alignment horizontal="center" wrapText="1"/>
    </xf>
    <xf numFmtId="0" fontId="77" fillId="0" borderId="5" xfId="10" applyFont="1" applyFill="1" applyBorder="1" applyAlignment="1" applyProtection="1">
      <alignment horizontal="left" vertical="center" wrapText="1"/>
    </xf>
    <xf numFmtId="0" fontId="77" fillId="0" borderId="5" xfId="10" applyFont="1" applyFill="1" applyBorder="1" applyAlignment="1" applyProtection="1">
      <alignment vertical="top" wrapText="1"/>
    </xf>
    <xf numFmtId="0" fontId="79" fillId="0" borderId="5" xfId="10" applyFont="1" applyFill="1" applyBorder="1" applyProtection="1"/>
    <xf numFmtId="0" fontId="77" fillId="0" borderId="5" xfId="10" applyFont="1" applyFill="1" applyBorder="1" applyAlignment="1" applyProtection="1">
      <alignment wrapText="1"/>
    </xf>
    <xf numFmtId="0" fontId="77" fillId="0" borderId="5" xfId="10" applyFont="1" applyFill="1" applyBorder="1" applyAlignment="1" applyProtection="1">
      <alignment horizontal="left" wrapText="1"/>
    </xf>
    <xf numFmtId="0" fontId="77" fillId="0" borderId="5" xfId="10" applyFont="1" applyFill="1" applyBorder="1" applyAlignment="1" applyProtection="1">
      <alignment horizontal="left" vertical="top" wrapText="1"/>
    </xf>
    <xf numFmtId="0" fontId="76" fillId="0" borderId="2" xfId="10" applyFont="1" applyBorder="1" applyAlignment="1" applyProtection="1">
      <alignment horizontal="center"/>
    </xf>
    <xf numFmtId="0" fontId="77" fillId="0" borderId="5" xfId="10" applyFont="1" applyFill="1" applyBorder="1" applyAlignment="1" applyProtection="1">
      <alignment horizontal="right" wrapText="1"/>
    </xf>
    <xf numFmtId="0" fontId="77" fillId="0" borderId="5" xfId="10" applyFont="1" applyFill="1" applyBorder="1" applyAlignment="1" applyProtection="1">
      <alignment horizontal="right" vertical="center" wrapText="1"/>
      <protection locked="0"/>
    </xf>
    <xf numFmtId="0" fontId="77" fillId="0" borderId="5" xfId="10" applyFont="1" applyFill="1" applyBorder="1" applyAlignment="1" applyProtection="1">
      <alignment horizontal="right" vertical="top" wrapText="1"/>
    </xf>
    <xf numFmtId="0" fontId="77" fillId="0" borderId="5" xfId="10" applyFont="1" applyFill="1" applyBorder="1" applyAlignment="1" applyProtection="1">
      <alignment vertical="top" wrapText="1"/>
      <protection locked="0"/>
    </xf>
    <xf numFmtId="0" fontId="77" fillId="0" borderId="5" xfId="10" applyFont="1" applyFill="1" applyBorder="1" applyAlignment="1" applyProtection="1">
      <alignment horizontal="right" vertical="top" wrapText="1"/>
      <protection locked="0"/>
    </xf>
    <xf numFmtId="0" fontId="77" fillId="0" borderId="5" xfId="10" applyFont="1" applyFill="1" applyBorder="1" applyAlignment="1" applyProtection="1">
      <alignment horizontal="right"/>
      <protection locked="0"/>
    </xf>
    <xf numFmtId="0" fontId="77" fillId="0" borderId="5" xfId="10" applyFont="1" applyFill="1" applyBorder="1" applyAlignment="1" applyProtection="1">
      <alignment horizontal="right" wrapText="1"/>
      <protection locked="0"/>
    </xf>
    <xf numFmtId="0" fontId="63" fillId="0" borderId="0" xfId="3" applyFont="1" applyFill="1" applyBorder="1" applyProtection="1">
      <protection hidden="1"/>
    </xf>
    <xf numFmtId="0" fontId="63" fillId="0" borderId="14" xfId="3" applyFont="1" applyFill="1" applyBorder="1" applyAlignment="1">
      <alignment vertical="top" wrapText="1"/>
    </xf>
    <xf numFmtId="0" fontId="63" fillId="0" borderId="5" xfId="3" applyFont="1" applyFill="1" applyBorder="1" applyAlignment="1">
      <alignment vertical="top" wrapText="1"/>
    </xf>
    <xf numFmtId="0" fontId="63" fillId="0" borderId="0" xfId="3" applyFill="1"/>
    <xf numFmtId="0" fontId="63" fillId="0" borderId="0" xfId="3" applyFont="1" applyFill="1"/>
    <xf numFmtId="0" fontId="68" fillId="7" borderId="5" xfId="3" applyFont="1" applyFill="1" applyBorder="1" applyAlignment="1">
      <alignment horizontal="center" vertical="center" wrapText="1"/>
    </xf>
    <xf numFmtId="0" fontId="82" fillId="7" borderId="5" xfId="3" applyFont="1" applyFill="1" applyBorder="1" applyAlignment="1">
      <alignment horizontal="center" vertical="center" wrapText="1"/>
    </xf>
    <xf numFmtId="0" fontId="63" fillId="0" borderId="5" xfId="3" applyFill="1" applyBorder="1"/>
    <xf numFmtId="0" fontId="82" fillId="7" borderId="5" xfId="3" applyFont="1" applyFill="1" applyBorder="1" applyAlignment="1">
      <alignment horizontal="center" vertical="center" wrapText="1"/>
    </xf>
    <xf numFmtId="0" fontId="80" fillId="0" borderId="0" xfId="3" applyFont="1" applyFill="1" applyAlignment="1">
      <alignment horizontal="left" wrapText="1"/>
    </xf>
    <xf numFmtId="0" fontId="63" fillId="0" borderId="0" xfId="3" applyFill="1" applyAlignment="1"/>
    <xf numFmtId="0" fontId="83" fillId="7" borderId="5" xfId="3" applyFont="1" applyFill="1" applyBorder="1" applyAlignment="1">
      <alignment horizontal="center" vertical="center" wrapText="1"/>
    </xf>
    <xf numFmtId="0" fontId="63" fillId="0" borderId="2" xfId="3" applyFill="1" applyBorder="1"/>
    <xf numFmtId="0" fontId="63" fillId="0" borderId="2" xfId="3" applyFill="1" applyBorder="1" applyAlignment="1">
      <alignment horizontal="center"/>
    </xf>
    <xf numFmtId="0" fontId="4" fillId="0" borderId="20" xfId="0" applyFont="1" applyFill="1" applyBorder="1" applyAlignment="1">
      <alignment horizontal="left" vertical="center"/>
    </xf>
    <xf numFmtId="0" fontId="4" fillId="0" borderId="20"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19" fillId="0" borderId="2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 fillId="0" borderId="9" xfId="0" applyFont="1" applyFill="1" applyBorder="1" applyAlignment="1">
      <alignment horizontal="left" vertical="center"/>
    </xf>
    <xf numFmtId="0" fontId="47" fillId="0" borderId="40" xfId="0" applyFont="1" applyFill="1" applyBorder="1" applyAlignment="1">
      <alignment horizontal="left" vertical="top" wrapText="1"/>
    </xf>
    <xf numFmtId="0" fontId="4" fillId="0" borderId="41" xfId="0" applyFont="1" applyFill="1" applyBorder="1" applyAlignment="1">
      <alignment horizontal="left" vertical="center"/>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42" xfId="0" applyFont="1" applyFill="1" applyBorder="1" applyAlignment="1">
      <alignment horizontal="left" vertical="center" wrapText="1"/>
    </xf>
    <xf numFmtId="0" fontId="19" fillId="0" borderId="42" xfId="0" applyFont="1" applyFill="1" applyBorder="1" applyAlignment="1">
      <alignment horizontal="center" vertical="center" wrapText="1"/>
    </xf>
    <xf numFmtId="0" fontId="45" fillId="0" borderId="43" xfId="0" applyFont="1" applyFill="1" applyBorder="1" applyAlignment="1">
      <alignment horizontal="left" vertical="center" wrapText="1"/>
    </xf>
    <xf numFmtId="0" fontId="85" fillId="0" borderId="2" xfId="0" applyFont="1" applyFill="1" applyBorder="1" applyAlignment="1">
      <alignment horizontal="left" vertical="top" wrapText="1"/>
    </xf>
    <xf numFmtId="0" fontId="85" fillId="0" borderId="12" xfId="0" applyFont="1" applyBorder="1" applyAlignment="1">
      <alignment vertical="top" wrapText="1"/>
    </xf>
    <xf numFmtId="0" fontId="47" fillId="0" borderId="17" xfId="0" applyFont="1" applyBorder="1" applyAlignment="1">
      <alignment vertical="top" wrapText="1"/>
    </xf>
    <xf numFmtId="0" fontId="19" fillId="0" borderId="0" xfId="0" applyFont="1" applyFill="1" applyBorder="1" applyAlignment="1">
      <alignment horizontal="center" vertical="center" wrapText="1"/>
    </xf>
    <xf numFmtId="0" fontId="85" fillId="0" borderId="6" xfId="0" applyFont="1" applyBorder="1" applyAlignment="1">
      <alignment vertical="top" wrapText="1"/>
    </xf>
    <xf numFmtId="0" fontId="19" fillId="0" borderId="0" xfId="0" applyFont="1" applyFill="1" applyBorder="1" applyAlignment="1">
      <alignment horizontal="left" vertical="center" wrapText="1"/>
    </xf>
    <xf numFmtId="15" fontId="29" fillId="0" borderId="18" xfId="0" applyNumberFormat="1" applyFont="1" applyBorder="1" applyAlignment="1" applyProtection="1">
      <alignment horizontal="center"/>
      <protection locked="0"/>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6" xfId="0" applyFont="1" applyFill="1" applyBorder="1" applyAlignment="1">
      <alignment horizontal="left" vertical="center" wrapText="1"/>
    </xf>
    <xf numFmtId="0" fontId="85" fillId="0" borderId="6" xfId="0" applyFont="1" applyFill="1" applyBorder="1" applyAlignment="1">
      <alignment horizontal="left" vertical="center" wrapText="1"/>
    </xf>
    <xf numFmtId="0" fontId="25" fillId="12" borderId="23" xfId="0" applyFont="1" applyFill="1" applyBorder="1" applyAlignment="1">
      <alignment horizontal="left" vertical="center"/>
    </xf>
    <xf numFmtId="0" fontId="4" fillId="0" borderId="6" xfId="0" applyFont="1" applyFill="1" applyBorder="1" applyAlignment="1">
      <alignment horizontal="left" vertical="center" wrapText="1"/>
    </xf>
    <xf numFmtId="0" fontId="85" fillId="0" borderId="12" xfId="0" applyFont="1" applyBorder="1" applyAlignment="1">
      <alignment vertical="center" wrapText="1"/>
    </xf>
    <xf numFmtId="0" fontId="0" fillId="0" borderId="6" xfId="0" applyFill="1" applyBorder="1" applyAlignment="1">
      <alignment vertical="center" wrapText="1"/>
    </xf>
    <xf numFmtId="0" fontId="0" fillId="0" borderId="17" xfId="0" applyBorder="1" applyAlignment="1">
      <alignment vertical="top" wrapText="1"/>
    </xf>
    <xf numFmtId="0" fontId="85" fillId="0" borderId="2" xfId="0" applyFont="1" applyBorder="1" applyAlignment="1">
      <alignment vertical="top" wrapText="1"/>
    </xf>
    <xf numFmtId="0" fontId="0" fillId="0" borderId="12" xfId="0" applyBorder="1" applyAlignment="1">
      <alignment vertical="top"/>
    </xf>
    <xf numFmtId="0" fontId="0" fillId="0" borderId="19" xfId="0" applyBorder="1" applyAlignment="1">
      <alignment vertical="top"/>
    </xf>
    <xf numFmtId="0" fontId="0" fillId="0" borderId="13" xfId="0" applyBorder="1" applyAlignment="1">
      <alignment vertical="top"/>
    </xf>
    <xf numFmtId="0" fontId="0" fillId="0" borderId="9" xfId="0" applyFont="1" applyBorder="1" applyAlignment="1">
      <alignment vertical="top" wrapText="1"/>
    </xf>
    <xf numFmtId="0" fontId="0" fillId="0" borderId="6" xfId="0" applyFont="1" applyBorder="1" applyAlignment="1">
      <alignment vertical="top" wrapText="1"/>
    </xf>
    <xf numFmtId="0" fontId="33" fillId="0" borderId="0" xfId="0" applyFont="1" applyBorder="1" applyAlignment="1">
      <alignment horizontal="center" vertical="top" wrapText="1"/>
    </xf>
    <xf numFmtId="0" fontId="33" fillId="0" borderId="0" xfId="0" applyFont="1" applyBorder="1" applyAlignment="1">
      <alignment horizontal="center" vertical="top"/>
    </xf>
    <xf numFmtId="0" fontId="29" fillId="0" borderId="9" xfId="0" applyFont="1" applyBorder="1" applyAlignment="1">
      <alignment horizontal="left" vertical="top" wrapText="1"/>
    </xf>
    <xf numFmtId="0" fontId="29" fillId="0" borderId="10" xfId="0" applyFont="1" applyBorder="1" applyAlignment="1">
      <alignment horizontal="left" vertical="top" wrapText="1"/>
    </xf>
    <xf numFmtId="0" fontId="15" fillId="7" borderId="6" xfId="0" applyFont="1" applyFill="1" applyBorder="1" applyAlignment="1">
      <alignment horizontal="center" vertical="center"/>
    </xf>
    <xf numFmtId="0" fontId="15" fillId="7" borderId="0" xfId="0" applyFont="1" applyFill="1" applyBorder="1" applyAlignment="1">
      <alignment horizontal="center" vertical="center"/>
    </xf>
    <xf numFmtId="0" fontId="22" fillId="6" borderId="33" xfId="0" applyFont="1" applyFill="1" applyBorder="1" applyAlignment="1" applyProtection="1">
      <alignment horizontal="center" vertical="center" wrapText="1"/>
    </xf>
    <xf numFmtId="0" fontId="22" fillId="6" borderId="35" xfId="0" applyFont="1" applyFill="1" applyBorder="1" applyAlignment="1" applyProtection="1">
      <alignment horizontal="center" vertical="center" wrapText="1"/>
    </xf>
    <xf numFmtId="0" fontId="22" fillId="6" borderId="30" xfId="0" applyFont="1" applyFill="1" applyBorder="1" applyAlignment="1" applyProtection="1">
      <alignment horizontal="center" vertical="center" wrapText="1"/>
    </xf>
    <xf numFmtId="0" fontId="22" fillId="6" borderId="31"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wrapText="1"/>
    </xf>
    <xf numFmtId="170" fontId="77" fillId="0" borderId="17" xfId="12" applyNumberFormat="1" applyFont="1" applyFill="1" applyBorder="1" applyAlignment="1" applyProtection="1">
      <alignment horizontal="center"/>
    </xf>
    <xf numFmtId="170" fontId="77" fillId="0" borderId="2" xfId="12" applyNumberFormat="1" applyFont="1" applyFill="1" applyBorder="1" applyAlignment="1" applyProtection="1">
      <alignment horizontal="center"/>
    </xf>
    <xf numFmtId="0" fontId="15" fillId="7" borderId="6" xfId="0" applyFont="1" applyFill="1" applyBorder="1" applyAlignment="1" applyProtection="1">
      <alignment horizontal="center" vertical="center"/>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horizontal="center" vertical="center" wrapText="1"/>
    </xf>
    <xf numFmtId="0" fontId="15" fillId="7" borderId="6" xfId="0" applyFont="1" applyFill="1" applyBorder="1" applyAlignment="1" applyProtection="1">
      <alignment horizontal="center" vertical="center" wrapText="1"/>
    </xf>
    <xf numFmtId="0" fontId="15" fillId="7" borderId="14"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xf>
    <xf numFmtId="0" fontId="15" fillId="7" borderId="14"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50" fillId="12" borderId="14" xfId="0" applyFont="1" applyFill="1" applyBorder="1" applyAlignment="1">
      <alignment horizontal="left" vertical="center"/>
    </xf>
    <xf numFmtId="0" fontId="50" fillId="12" borderId="15" xfId="0" applyFont="1" applyFill="1" applyBorder="1" applyAlignment="1">
      <alignment horizontal="left" vertical="center"/>
    </xf>
    <xf numFmtId="0" fontId="50" fillId="12" borderId="16" xfId="0" applyFont="1" applyFill="1" applyBorder="1" applyAlignment="1">
      <alignment horizontal="left" vertical="center"/>
    </xf>
    <xf numFmtId="0" fontId="46" fillId="12" borderId="21" xfId="0" applyFont="1" applyFill="1" applyBorder="1" applyAlignment="1">
      <alignment horizontal="center" vertical="center" wrapText="1"/>
    </xf>
    <xf numFmtId="0" fontId="46" fillId="12" borderId="22" xfId="0" applyFont="1" applyFill="1" applyBorder="1" applyAlignment="1">
      <alignment horizontal="center" vertical="center" wrapText="1"/>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58" fillId="0" borderId="14" xfId="0" applyFont="1" applyFill="1" applyBorder="1" applyAlignment="1" applyProtection="1">
      <alignment horizontal="center" vertical="center"/>
    </xf>
    <xf numFmtId="0" fontId="58" fillId="0" borderId="15" xfId="0" applyFont="1" applyFill="1" applyBorder="1" applyAlignment="1" applyProtection="1">
      <alignment horizontal="center" vertical="center"/>
    </xf>
    <xf numFmtId="0" fontId="58" fillId="0" borderId="16" xfId="0" applyFont="1" applyFill="1" applyBorder="1" applyAlignment="1" applyProtection="1">
      <alignment horizontal="center" vertical="center"/>
    </xf>
    <xf numFmtId="0" fontId="0" fillId="0" borderId="1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49" fillId="12" borderId="21" xfId="0" applyFont="1" applyFill="1" applyBorder="1" applyAlignment="1">
      <alignment horizontal="center" vertical="center"/>
    </xf>
    <xf numFmtId="0" fontId="49" fillId="12" borderId="22" xfId="0" applyFont="1" applyFill="1" applyBorder="1" applyAlignment="1">
      <alignment horizontal="center" vertical="center"/>
    </xf>
    <xf numFmtId="0" fontId="50" fillId="12" borderId="25" xfId="0" applyFont="1" applyFill="1" applyBorder="1" applyAlignment="1">
      <alignment horizontal="left" vertical="center"/>
    </xf>
    <xf numFmtId="0" fontId="50" fillId="12" borderId="26" xfId="0" applyFont="1" applyFill="1" applyBorder="1" applyAlignment="1">
      <alignment horizontal="left" vertical="center"/>
    </xf>
    <xf numFmtId="0" fontId="50" fillId="12" borderId="21" xfId="0" applyFont="1" applyFill="1" applyBorder="1" applyAlignment="1">
      <alignment horizontal="left" vertical="center"/>
    </xf>
    <xf numFmtId="0" fontId="50" fillId="12" borderId="22" xfId="0" applyFont="1" applyFill="1" applyBorder="1" applyAlignment="1">
      <alignment horizontal="left" vertical="center"/>
    </xf>
    <xf numFmtId="0" fontId="51" fillId="12" borderId="21" xfId="0" applyFont="1" applyFill="1" applyBorder="1" applyAlignment="1">
      <alignment horizontal="left" vertical="center" wrapText="1"/>
    </xf>
    <xf numFmtId="0" fontId="51" fillId="12" borderId="22" xfId="0" applyFont="1" applyFill="1" applyBorder="1" applyAlignment="1">
      <alignment horizontal="left" vertical="center" wrapText="1"/>
    </xf>
    <xf numFmtId="0" fontId="51" fillId="12" borderId="23" xfId="0" applyFont="1" applyFill="1" applyBorder="1" applyAlignment="1">
      <alignment horizontal="left" vertical="center" wrapText="1"/>
    </xf>
    <xf numFmtId="0" fontId="51" fillId="12" borderId="21" xfId="0" applyFont="1" applyFill="1" applyBorder="1" applyAlignment="1">
      <alignment horizontal="left" vertical="center"/>
    </xf>
    <xf numFmtId="0" fontId="48" fillId="12" borderId="22" xfId="0" applyFont="1" applyFill="1" applyBorder="1" applyAlignment="1">
      <alignment horizontal="left" vertical="center"/>
    </xf>
    <xf numFmtId="0" fontId="48" fillId="12" borderId="23" xfId="0" applyFont="1" applyFill="1" applyBorder="1" applyAlignment="1">
      <alignment horizontal="left" vertical="center"/>
    </xf>
    <xf numFmtId="0" fontId="0" fillId="0" borderId="6"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wrapText="1"/>
    </xf>
    <xf numFmtId="164" fontId="4" fillId="0" borderId="14" xfId="2" applyFont="1" applyBorder="1" applyAlignment="1" applyProtection="1">
      <alignment horizontal="left" vertical="center"/>
      <protection locked="0"/>
    </xf>
    <xf numFmtId="164" fontId="4" fillId="0" borderId="15" xfId="2" applyFont="1" applyBorder="1" applyAlignment="1" applyProtection="1">
      <alignment horizontal="left" vertical="center"/>
      <protection locked="0"/>
    </xf>
    <xf numFmtId="164" fontId="4" fillId="0" borderId="16" xfId="2" applyFont="1" applyBorder="1" applyAlignment="1" applyProtection="1">
      <alignment horizontal="left" vertical="center"/>
      <protection locked="0"/>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8" fillId="12" borderId="21" xfId="0" applyFont="1" applyFill="1" applyBorder="1" applyAlignment="1">
      <alignment horizontal="left" vertical="top" wrapText="1"/>
    </xf>
    <xf numFmtId="0" fontId="48" fillId="12" borderId="22" xfId="0" applyFont="1" applyFill="1" applyBorder="1" applyAlignment="1">
      <alignment horizontal="left" vertical="top" wrapText="1"/>
    </xf>
    <xf numFmtId="0" fontId="48" fillId="12" borderId="23" xfId="0" applyFont="1" applyFill="1"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48" fillId="0" borderId="6" xfId="0" applyFont="1" applyFill="1" applyBorder="1" applyAlignment="1">
      <alignment horizontal="center" vertical="top" wrapText="1"/>
    </xf>
    <xf numFmtId="0" fontId="48" fillId="0" borderId="0" xfId="0" applyFont="1" applyFill="1" applyBorder="1" applyAlignment="1">
      <alignment horizontal="center" vertical="top" wrapText="1"/>
    </xf>
    <xf numFmtId="0" fontId="0" fillId="2" borderId="0" xfId="0" applyFill="1" applyBorder="1" applyAlignment="1">
      <alignment horizontal="left" vertical="top" wrapText="1"/>
    </xf>
    <xf numFmtId="0" fontId="16" fillId="12" borderId="21" xfId="0" applyFont="1" applyFill="1" applyBorder="1" applyAlignment="1">
      <alignment horizontal="left"/>
    </xf>
    <xf numFmtId="0" fontId="16" fillId="12" borderId="22" xfId="0" applyFont="1" applyFill="1" applyBorder="1" applyAlignment="1">
      <alignment horizontal="left"/>
    </xf>
    <xf numFmtId="0" fontId="16" fillId="12" borderId="23" xfId="0" applyFont="1" applyFill="1" applyBorder="1" applyAlignment="1">
      <alignment horizontal="left"/>
    </xf>
    <xf numFmtId="0" fontId="16" fillId="0" borderId="6" xfId="0" applyFont="1" applyFill="1" applyBorder="1" applyAlignment="1">
      <alignment horizontal="center"/>
    </xf>
    <xf numFmtId="0" fontId="16" fillId="0" borderId="0" xfId="0" applyFont="1" applyFill="1" applyBorder="1" applyAlignment="1">
      <alignment horizontal="center"/>
    </xf>
    <xf numFmtId="0" fontId="0" fillId="0" borderId="15" xfId="0" applyBorder="1" applyAlignment="1">
      <alignment horizontal="left" vertical="center"/>
    </xf>
    <xf numFmtId="0" fontId="0" fillId="0" borderId="16" xfId="0" applyBorder="1" applyAlignment="1">
      <alignment horizontal="left" vertical="center"/>
    </xf>
    <xf numFmtId="0" fontId="0" fillId="2" borderId="6" xfId="0" applyFill="1" applyBorder="1" applyAlignment="1">
      <alignment horizontal="center" vertical="top"/>
    </xf>
    <xf numFmtId="0" fontId="0" fillId="2" borderId="0" xfId="0" applyFill="1" applyBorder="1" applyAlignment="1">
      <alignment horizontal="center" vertical="top"/>
    </xf>
    <xf numFmtId="0" fontId="0" fillId="2" borderId="0" xfId="0" applyFill="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7" fillId="12" borderId="12" xfId="0" applyFont="1" applyFill="1" applyBorder="1" applyAlignment="1">
      <alignment horizontal="center" vertical="center" wrapText="1"/>
    </xf>
    <xf numFmtId="0" fontId="46" fillId="12" borderId="19" xfId="0" applyFont="1" applyFill="1" applyBorder="1" applyAlignment="1">
      <alignment horizontal="center" vertical="center" wrapText="1"/>
    </xf>
    <xf numFmtId="0" fontId="46" fillId="12" borderId="13" xfId="0" applyFont="1" applyFill="1" applyBorder="1" applyAlignment="1">
      <alignment horizontal="center" vertical="center" wrapText="1"/>
    </xf>
    <xf numFmtId="0" fontId="18" fillId="0" borderId="28" xfId="0" applyFont="1" applyBorder="1" applyAlignment="1">
      <alignment horizontal="left" vertical="center" wrapText="1"/>
    </xf>
    <xf numFmtId="0" fontId="47" fillId="0" borderId="24" xfId="0" applyFont="1" applyBorder="1" applyAlignment="1">
      <alignment horizontal="left" vertical="center" wrapText="1"/>
    </xf>
    <xf numFmtId="0" fontId="47" fillId="0" borderId="29" xfId="0" applyFont="1" applyBorder="1" applyAlignment="1">
      <alignment horizontal="left" vertical="center" wrapText="1"/>
    </xf>
    <xf numFmtId="0" fontId="47" fillId="0" borderId="6" xfId="0" applyFont="1" applyFill="1" applyBorder="1" applyAlignment="1">
      <alignment horizontal="center" wrapText="1"/>
    </xf>
    <xf numFmtId="0" fontId="47" fillId="0" borderId="0" xfId="0" applyFont="1" applyFill="1" applyBorder="1" applyAlignment="1">
      <alignment horizontal="center" wrapText="1"/>
    </xf>
    <xf numFmtId="0" fontId="47" fillId="0" borderId="11" xfId="0" applyFont="1" applyFill="1" applyBorder="1" applyAlignment="1">
      <alignment horizontal="center" wrapText="1"/>
    </xf>
    <xf numFmtId="0" fontId="48" fillId="12" borderId="21" xfId="0" applyFont="1" applyFill="1" applyBorder="1" applyAlignment="1">
      <alignment horizontal="left" vertical="center" wrapText="1"/>
    </xf>
    <xf numFmtId="0" fontId="48" fillId="12" borderId="22" xfId="0" applyFont="1" applyFill="1" applyBorder="1" applyAlignment="1">
      <alignment horizontal="left" vertical="center" wrapText="1"/>
    </xf>
    <xf numFmtId="0" fontId="48" fillId="12" borderId="23"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6" fillId="0" borderId="11" xfId="0" applyFont="1" applyFill="1" applyBorder="1" applyAlignment="1">
      <alignment horizontal="center" vertical="top"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50" fillId="12" borderId="25" xfId="0" applyFont="1" applyFill="1" applyBorder="1" applyAlignment="1" applyProtection="1">
      <alignment horizontal="center" vertical="center" wrapText="1"/>
    </xf>
    <xf numFmtId="0" fontId="50" fillId="12" borderId="26" xfId="0" applyFont="1" applyFill="1" applyBorder="1" applyAlignment="1" applyProtection="1">
      <alignment horizontal="center" vertical="center" wrapText="1"/>
    </xf>
    <xf numFmtId="0" fontId="50" fillId="12" borderId="27" xfId="0" applyFont="1" applyFill="1" applyBorder="1" applyAlignment="1" applyProtection="1">
      <alignment horizontal="center" vertical="center" wrapText="1"/>
    </xf>
    <xf numFmtId="0" fontId="54" fillId="12" borderId="2" xfId="0" applyFont="1" applyFill="1" applyBorder="1" applyAlignment="1" applyProtection="1">
      <alignment horizontal="center" vertical="center"/>
    </xf>
    <xf numFmtId="0" fontId="54" fillId="12" borderId="13" xfId="0" applyFont="1" applyFill="1" applyBorder="1" applyAlignment="1" applyProtection="1">
      <alignment horizontal="center" vertical="center"/>
    </xf>
    <xf numFmtId="0" fontId="57" fillId="12" borderId="0" xfId="0" applyFont="1" applyFill="1" applyBorder="1" applyAlignment="1" applyProtection="1">
      <alignment horizontal="center" vertical="center"/>
    </xf>
    <xf numFmtId="0" fontId="57" fillId="12" borderId="11" xfId="0" applyFont="1" applyFill="1" applyBorder="1" applyAlignment="1" applyProtection="1">
      <alignment horizontal="center" vertical="center"/>
    </xf>
    <xf numFmtId="0" fontId="57" fillId="12" borderId="24" xfId="0" applyFont="1" applyFill="1" applyBorder="1" applyAlignment="1" applyProtection="1">
      <alignment horizontal="center" vertical="center"/>
    </xf>
    <xf numFmtId="0" fontId="57" fillId="12" borderId="29" xfId="0" applyFont="1" applyFill="1" applyBorder="1" applyAlignment="1" applyProtection="1">
      <alignment horizontal="center" vertical="center"/>
    </xf>
    <xf numFmtId="0" fontId="82" fillId="7" borderId="14" xfId="3" applyFont="1" applyFill="1" applyBorder="1" applyAlignment="1">
      <alignment horizontal="left" vertical="top" wrapText="1"/>
    </xf>
    <xf numFmtId="0" fontId="82" fillId="7" borderId="15" xfId="3" applyFont="1" applyFill="1" applyBorder="1" applyAlignment="1">
      <alignment horizontal="left" vertical="top" wrapText="1"/>
    </xf>
    <xf numFmtId="0" fontId="82" fillId="7" borderId="16" xfId="3" applyFont="1" applyFill="1" applyBorder="1" applyAlignment="1">
      <alignment horizontal="left" vertical="top" wrapText="1"/>
    </xf>
    <xf numFmtId="0" fontId="63" fillId="0" borderId="5" xfId="3" applyFill="1" applyBorder="1" applyAlignment="1">
      <alignment horizontal="center"/>
    </xf>
    <xf numFmtId="0" fontId="63" fillId="0" borderId="2" xfId="3" applyFill="1" applyBorder="1" applyAlignment="1">
      <alignment horizontal="center"/>
    </xf>
    <xf numFmtId="0" fontId="65" fillId="7" borderId="14" xfId="0" applyFont="1" applyFill="1" applyBorder="1" applyAlignment="1">
      <alignment horizontal="center" vertical="center"/>
    </xf>
    <xf numFmtId="0" fontId="65" fillId="7" borderId="15" xfId="0" applyFont="1" applyFill="1" applyBorder="1" applyAlignment="1">
      <alignment horizontal="center" vertical="center"/>
    </xf>
    <xf numFmtId="0" fontId="65" fillId="7" borderId="16" xfId="0" applyFont="1" applyFill="1" applyBorder="1" applyAlignment="1">
      <alignment horizontal="center" vertical="center"/>
    </xf>
    <xf numFmtId="0" fontId="7" fillId="0" borderId="0" xfId="3" applyFont="1" applyFill="1" applyBorder="1" applyAlignment="1">
      <alignment horizontal="left" vertical="top" wrapText="1"/>
    </xf>
    <xf numFmtId="0" fontId="10" fillId="0" borderId="0" xfId="3" applyFont="1" applyFill="1" applyAlignment="1">
      <alignment horizontal="left" vertical="top" wrapText="1"/>
    </xf>
    <xf numFmtId="0" fontId="81" fillId="0" borderId="0" xfId="3" applyFont="1" applyFill="1" applyBorder="1" applyAlignment="1">
      <alignment horizontal="left" vertical="center"/>
    </xf>
    <xf numFmtId="0" fontId="81" fillId="0" borderId="0" xfId="3" applyFont="1" applyFill="1" applyBorder="1" applyAlignment="1">
      <alignment horizontal="left" vertical="center" wrapText="1"/>
    </xf>
    <xf numFmtId="0" fontId="84" fillId="7" borderId="5" xfId="3" applyFont="1" applyFill="1" applyBorder="1" applyAlignment="1">
      <alignment horizontal="center" vertical="center" wrapText="1"/>
    </xf>
    <xf numFmtId="0" fontId="84" fillId="7" borderId="14" xfId="3" applyFont="1" applyFill="1" applyBorder="1" applyAlignment="1">
      <alignment horizontal="center" vertical="center" wrapText="1"/>
    </xf>
    <xf numFmtId="0" fontId="84" fillId="7" borderId="15" xfId="3" applyFont="1" applyFill="1" applyBorder="1" applyAlignment="1">
      <alignment horizontal="center" vertical="center" wrapText="1"/>
    </xf>
    <xf numFmtId="0" fontId="84" fillId="7" borderId="16" xfId="3" applyFont="1" applyFill="1" applyBorder="1" applyAlignment="1">
      <alignment horizontal="center" vertical="center" wrapText="1"/>
    </xf>
    <xf numFmtId="0" fontId="82" fillId="7" borderId="5" xfId="3" applyFont="1" applyFill="1" applyBorder="1" applyAlignment="1">
      <alignment horizontal="center" vertical="center" wrapText="1"/>
    </xf>
    <xf numFmtId="0" fontId="80" fillId="0" borderId="20" xfId="3" applyFont="1" applyFill="1" applyBorder="1" applyAlignment="1">
      <alignment horizontal="center" wrapText="1"/>
    </xf>
    <xf numFmtId="0" fontId="82" fillId="7" borderId="14" xfId="3" applyFont="1" applyFill="1" applyBorder="1" applyAlignment="1">
      <alignment horizontal="left" vertical="center" wrapText="1"/>
    </xf>
    <xf numFmtId="0" fontId="82" fillId="7" borderId="15" xfId="3" applyFont="1" applyFill="1" applyBorder="1" applyAlignment="1">
      <alignment horizontal="left" vertical="center" wrapText="1"/>
    </xf>
    <xf numFmtId="0" fontId="82" fillId="7" borderId="16" xfId="3" applyFont="1" applyFill="1" applyBorder="1" applyAlignment="1">
      <alignment horizontal="left" vertical="center" wrapText="1"/>
    </xf>
    <xf numFmtId="0" fontId="7" fillId="0" borderId="0" xfId="3" applyFont="1" applyFill="1" applyBorder="1" applyAlignment="1" applyProtection="1">
      <alignment horizontal="left" vertical="top" wrapText="1"/>
      <protection hidden="1"/>
    </xf>
    <xf numFmtId="0" fontId="10" fillId="0" borderId="0" xfId="3" applyFont="1" applyFill="1" applyBorder="1" applyAlignment="1" applyProtection="1">
      <alignment horizontal="left" vertical="top" wrapText="1"/>
      <protection hidden="1"/>
    </xf>
    <xf numFmtId="0" fontId="66" fillId="0" borderId="14" xfId="3" applyFont="1" applyFill="1" applyBorder="1" applyAlignment="1" applyProtection="1">
      <alignment horizontal="center" vertical="top" wrapText="1"/>
      <protection hidden="1"/>
    </xf>
    <xf numFmtId="0" fontId="66" fillId="0" borderId="16" xfId="3" applyFont="1" applyFill="1" applyBorder="1" applyAlignment="1" applyProtection="1">
      <alignment horizontal="center" vertical="top" wrapText="1"/>
      <protection hidden="1"/>
    </xf>
    <xf numFmtId="0" fontId="66" fillId="0" borderId="15" xfId="3" applyFont="1" applyFill="1" applyBorder="1" applyAlignment="1" applyProtection="1">
      <alignment horizontal="center" vertical="top" wrapText="1"/>
      <protection hidden="1"/>
    </xf>
    <xf numFmtId="0" fontId="15" fillId="7" borderId="5" xfId="0" applyFont="1" applyFill="1" applyBorder="1" applyAlignment="1">
      <alignment horizontal="center" vertical="center"/>
    </xf>
  </cellXfs>
  <cellStyles count="22">
    <cellStyle name="Comma 2" xfId="12" xr:uid="{00000000-0005-0000-0000-000000000000}"/>
    <cellStyle name="Comma 2 2" xfId="20" xr:uid="{00000000-0005-0000-0000-000001000000}"/>
    <cellStyle name="Currency" xfId="2" builtinId="4"/>
    <cellStyle name="Currency 2" xfId="13" xr:uid="{00000000-0005-0000-0000-000003000000}"/>
    <cellStyle name="Currency 2 2" xfId="21" xr:uid="{00000000-0005-0000-0000-000004000000}"/>
    <cellStyle name="Hyperlink" xfId="1" builtinId="8"/>
    <cellStyle name="Normal" xfId="0" builtinId="0"/>
    <cellStyle name="Normal 2" xfId="3" xr:uid="{00000000-0005-0000-0000-000007000000}"/>
    <cellStyle name="Normal 2 2" xfId="10" xr:uid="{00000000-0005-0000-0000-000008000000}"/>
    <cellStyle name="Normal 2 2 2" xfId="18" xr:uid="{00000000-0005-0000-0000-000009000000}"/>
    <cellStyle name="Normal 3" xfId="4" xr:uid="{00000000-0005-0000-0000-00000A000000}"/>
    <cellStyle name="Normal 3 2" xfId="14" xr:uid="{00000000-0005-0000-0000-00000B000000}"/>
    <cellStyle name="Normal 4" xfId="5" xr:uid="{00000000-0005-0000-0000-00000C000000}"/>
    <cellStyle name="Normal 4 2" xfId="15" xr:uid="{00000000-0005-0000-0000-00000D000000}"/>
    <cellStyle name="Normal 5" xfId="6" xr:uid="{00000000-0005-0000-0000-00000E000000}"/>
    <cellStyle name="Normal 5 2" xfId="16" xr:uid="{00000000-0005-0000-0000-00000F000000}"/>
    <cellStyle name="Normal 6" xfId="7" xr:uid="{00000000-0005-0000-0000-000010000000}"/>
    <cellStyle name="Normal 6 2" xfId="17" xr:uid="{00000000-0005-0000-0000-000011000000}"/>
    <cellStyle name="Normal 7" xfId="8" xr:uid="{00000000-0005-0000-0000-000012000000}"/>
    <cellStyle name="Normal 8" xfId="9" xr:uid="{00000000-0005-0000-0000-000013000000}"/>
    <cellStyle name="Percent 2" xfId="11" xr:uid="{00000000-0005-0000-0000-000014000000}"/>
    <cellStyle name="Percent 2 2" xfId="19" xr:uid="{00000000-0005-0000-0000-000015000000}"/>
  </cellStyles>
  <dxfs count="3">
    <dxf>
      <font>
        <b/>
        <i val="0"/>
        <strike val="0"/>
        <condense val="0"/>
        <extend val="0"/>
        <color indexed="10"/>
      </font>
      <fill>
        <patternFill>
          <bgColor indexed="41"/>
        </patternFill>
      </fill>
    </dxf>
    <dxf>
      <font>
        <b/>
        <i val="0"/>
        <condense val="0"/>
        <extend val="0"/>
      </font>
      <fill>
        <patternFill>
          <bgColor indexed="41"/>
        </patternFill>
      </fill>
    </dxf>
    <dxf>
      <font>
        <b val="0"/>
        <i val="0"/>
        <condense val="0"/>
        <extend val="0"/>
      </font>
      <fill>
        <patternFill>
          <bgColor indexed="41"/>
        </patternFill>
      </fill>
    </dxf>
  </dxfs>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1524000</xdr:colOff>
      <xdr:row>0</xdr:row>
      <xdr:rowOff>85725</xdr:rowOff>
    </xdr:from>
    <xdr:to>
      <xdr:col>3</xdr:col>
      <xdr:colOff>830580</xdr:colOff>
      <xdr:row>5</xdr:row>
      <xdr:rowOff>252730</xdr:rowOff>
    </xdr:to>
    <xdr:pic>
      <xdr:nvPicPr>
        <xdr:cNvPr id="5" name="Picture 4" descr="Department of Health Crest">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1962150" y="85725"/>
          <a:ext cx="1687830" cy="1119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6886575" y="3819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7600950" y="381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6886575" y="4429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7600950" y="4438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6886575" y="53054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7600950" y="53149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6886575" y="67627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00000000-0008-0000-0900-00000D000000}"/>
            </a:ext>
          </a:extLst>
        </xdr:cNvPr>
        <xdr:cNvSpPr txBox="1"/>
      </xdr:nvSpPr>
      <xdr:spPr>
        <a:xfrm>
          <a:off x="7600950" y="67627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6886575" y="7810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0000000-0008-0000-0900-00000F000000}"/>
            </a:ext>
          </a:extLst>
        </xdr:cNvPr>
        <xdr:cNvSpPr txBox="1"/>
      </xdr:nvSpPr>
      <xdr:spPr>
        <a:xfrm>
          <a:off x="7600950" y="7810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838200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6886575" y="9153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18" name="TextBox 17">
          <a:extLst>
            <a:ext uri="{FF2B5EF4-FFF2-40B4-BE49-F238E27FC236}">
              <a16:creationId xmlns:a16="http://schemas.microsoft.com/office/drawing/2014/main" id="{00000000-0008-0000-0900-000012000000}"/>
            </a:ext>
          </a:extLst>
        </xdr:cNvPr>
        <xdr:cNvSpPr txBox="1"/>
      </xdr:nvSpPr>
      <xdr:spPr>
        <a:xfrm>
          <a:off x="7600950" y="9153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19" name="TextBox 18">
          <a:extLst>
            <a:ext uri="{FF2B5EF4-FFF2-40B4-BE49-F238E27FC236}">
              <a16:creationId xmlns:a16="http://schemas.microsoft.com/office/drawing/2014/main" id="{00000000-0008-0000-0900-000013000000}"/>
            </a:ext>
          </a:extLst>
        </xdr:cNvPr>
        <xdr:cNvSpPr txBox="1"/>
      </xdr:nvSpPr>
      <xdr:spPr>
        <a:xfrm>
          <a:off x="8382000" y="9153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6886575" y="113728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7600950" y="113633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22" name="TextBox 21">
          <a:extLst>
            <a:ext uri="{FF2B5EF4-FFF2-40B4-BE49-F238E27FC236}">
              <a16:creationId xmlns:a16="http://schemas.microsoft.com/office/drawing/2014/main" id="{00000000-0008-0000-0900-000016000000}"/>
            </a:ext>
          </a:extLst>
        </xdr:cNvPr>
        <xdr:cNvSpPr txBox="1"/>
      </xdr:nvSpPr>
      <xdr:spPr>
        <a:xfrm>
          <a:off x="8382000" y="11372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23" name="TextBox 22">
          <a:extLst>
            <a:ext uri="{FF2B5EF4-FFF2-40B4-BE49-F238E27FC236}">
              <a16:creationId xmlns:a16="http://schemas.microsoft.com/office/drawing/2014/main" id="{00000000-0008-0000-0900-000017000000}"/>
            </a:ext>
          </a:extLst>
        </xdr:cNvPr>
        <xdr:cNvSpPr txBox="1"/>
      </xdr:nvSpPr>
      <xdr:spPr>
        <a:xfrm>
          <a:off x="6886575" y="127825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24" name="TextBox 23">
          <a:extLst>
            <a:ext uri="{FF2B5EF4-FFF2-40B4-BE49-F238E27FC236}">
              <a16:creationId xmlns:a16="http://schemas.microsoft.com/office/drawing/2014/main" id="{00000000-0008-0000-0900-000018000000}"/>
            </a:ext>
          </a:extLst>
        </xdr:cNvPr>
        <xdr:cNvSpPr txBox="1"/>
      </xdr:nvSpPr>
      <xdr:spPr>
        <a:xfrm>
          <a:off x="7600950" y="127920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25" name="TextBox 24">
          <a:extLst>
            <a:ext uri="{FF2B5EF4-FFF2-40B4-BE49-F238E27FC236}">
              <a16:creationId xmlns:a16="http://schemas.microsoft.com/office/drawing/2014/main" id="{00000000-0008-0000-0900-000019000000}"/>
            </a:ext>
          </a:extLst>
        </xdr:cNvPr>
        <xdr:cNvSpPr txBox="1"/>
      </xdr:nvSpPr>
      <xdr:spPr>
        <a:xfrm>
          <a:off x="6886575" y="13220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26" name="TextBox 25">
          <a:extLst>
            <a:ext uri="{FF2B5EF4-FFF2-40B4-BE49-F238E27FC236}">
              <a16:creationId xmlns:a16="http://schemas.microsoft.com/office/drawing/2014/main" id="{00000000-0008-0000-0900-00001A000000}"/>
            </a:ext>
          </a:extLst>
        </xdr:cNvPr>
        <xdr:cNvSpPr txBox="1"/>
      </xdr:nvSpPr>
      <xdr:spPr>
        <a:xfrm>
          <a:off x="7600950" y="13220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27" name="TextBox 26">
          <a:extLst>
            <a:ext uri="{FF2B5EF4-FFF2-40B4-BE49-F238E27FC236}">
              <a16:creationId xmlns:a16="http://schemas.microsoft.com/office/drawing/2014/main" id="{00000000-0008-0000-0900-00001B000000}"/>
            </a:ext>
          </a:extLst>
        </xdr:cNvPr>
        <xdr:cNvSpPr txBox="1"/>
      </xdr:nvSpPr>
      <xdr:spPr>
        <a:xfrm>
          <a:off x="6886575" y="137445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28" name="TextBox 27">
          <a:extLst>
            <a:ext uri="{FF2B5EF4-FFF2-40B4-BE49-F238E27FC236}">
              <a16:creationId xmlns:a16="http://schemas.microsoft.com/office/drawing/2014/main" id="{00000000-0008-0000-0900-00001C000000}"/>
            </a:ext>
          </a:extLst>
        </xdr:cNvPr>
        <xdr:cNvSpPr txBox="1"/>
      </xdr:nvSpPr>
      <xdr:spPr>
        <a:xfrm>
          <a:off x="7600950" y="13754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31" name="TextBox 30">
          <a:extLst>
            <a:ext uri="{FF2B5EF4-FFF2-40B4-BE49-F238E27FC236}">
              <a16:creationId xmlns:a16="http://schemas.microsoft.com/office/drawing/2014/main" id="{00000000-0008-0000-0900-00001F000000}"/>
            </a:ext>
          </a:extLst>
        </xdr:cNvPr>
        <xdr:cNvSpPr txBox="1"/>
      </xdr:nvSpPr>
      <xdr:spPr>
        <a:xfrm>
          <a:off x="6867525" y="15506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32" name="TextBox 31">
          <a:extLst>
            <a:ext uri="{FF2B5EF4-FFF2-40B4-BE49-F238E27FC236}">
              <a16:creationId xmlns:a16="http://schemas.microsoft.com/office/drawing/2014/main" id="{00000000-0008-0000-0900-000020000000}"/>
            </a:ext>
          </a:extLst>
        </xdr:cNvPr>
        <xdr:cNvSpPr txBox="1"/>
      </xdr:nvSpPr>
      <xdr:spPr>
        <a:xfrm>
          <a:off x="7600950" y="15506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45" name="TextBox 44">
          <a:extLst>
            <a:ext uri="{FF2B5EF4-FFF2-40B4-BE49-F238E27FC236}">
              <a16:creationId xmlns:a16="http://schemas.microsoft.com/office/drawing/2014/main" id="{00000000-0008-0000-0900-00002D000000}"/>
            </a:ext>
          </a:extLst>
        </xdr:cNvPr>
        <xdr:cNvSpPr txBox="1"/>
      </xdr:nvSpPr>
      <xdr:spPr>
        <a:xfrm>
          <a:off x="6886575" y="176879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46" name="TextBox 45">
          <a:extLst>
            <a:ext uri="{FF2B5EF4-FFF2-40B4-BE49-F238E27FC236}">
              <a16:creationId xmlns:a16="http://schemas.microsoft.com/office/drawing/2014/main" id="{00000000-0008-0000-0900-00002E000000}"/>
            </a:ext>
          </a:extLst>
        </xdr:cNvPr>
        <xdr:cNvSpPr txBox="1"/>
      </xdr:nvSpPr>
      <xdr:spPr>
        <a:xfrm>
          <a:off x="7600950" y="17678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47" name="TextBox 46">
          <a:extLst>
            <a:ext uri="{FF2B5EF4-FFF2-40B4-BE49-F238E27FC236}">
              <a16:creationId xmlns:a16="http://schemas.microsoft.com/office/drawing/2014/main" id="{00000000-0008-0000-0900-00002F000000}"/>
            </a:ext>
          </a:extLst>
        </xdr:cNvPr>
        <xdr:cNvSpPr txBox="1"/>
      </xdr:nvSpPr>
      <xdr:spPr>
        <a:xfrm>
          <a:off x="8382000" y="17687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48" name="TextBox 47">
          <a:extLst>
            <a:ext uri="{FF2B5EF4-FFF2-40B4-BE49-F238E27FC236}">
              <a16:creationId xmlns:a16="http://schemas.microsoft.com/office/drawing/2014/main" id="{00000000-0008-0000-0900-000030000000}"/>
            </a:ext>
          </a:extLst>
        </xdr:cNvPr>
        <xdr:cNvSpPr txBox="1"/>
      </xdr:nvSpPr>
      <xdr:spPr>
        <a:xfrm>
          <a:off x="6886575" y="196881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49" name="TextBox 48">
          <a:extLst>
            <a:ext uri="{FF2B5EF4-FFF2-40B4-BE49-F238E27FC236}">
              <a16:creationId xmlns:a16="http://schemas.microsoft.com/office/drawing/2014/main" id="{00000000-0008-0000-0900-000031000000}"/>
            </a:ext>
          </a:extLst>
        </xdr:cNvPr>
        <xdr:cNvSpPr txBox="1"/>
      </xdr:nvSpPr>
      <xdr:spPr>
        <a:xfrm>
          <a:off x="7600950" y="1969770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50" name="TextBox 49">
          <a:extLst>
            <a:ext uri="{FF2B5EF4-FFF2-40B4-BE49-F238E27FC236}">
              <a16:creationId xmlns:a16="http://schemas.microsoft.com/office/drawing/2014/main" id="{00000000-0008-0000-0900-000032000000}"/>
            </a:ext>
          </a:extLst>
        </xdr:cNvPr>
        <xdr:cNvSpPr txBox="1"/>
      </xdr:nvSpPr>
      <xdr:spPr>
        <a:xfrm>
          <a:off x="8382000" y="19707225"/>
          <a:ext cx="428625" cy="1809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51" name="TextBox 50">
          <a:extLst>
            <a:ext uri="{FF2B5EF4-FFF2-40B4-BE49-F238E27FC236}">
              <a16:creationId xmlns:a16="http://schemas.microsoft.com/office/drawing/2014/main" id="{00000000-0008-0000-0900-000033000000}"/>
            </a:ext>
          </a:extLst>
        </xdr:cNvPr>
        <xdr:cNvSpPr txBox="1"/>
      </xdr:nvSpPr>
      <xdr:spPr>
        <a:xfrm>
          <a:off x="6886575" y="219456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52" name="TextBox 51">
          <a:extLst>
            <a:ext uri="{FF2B5EF4-FFF2-40B4-BE49-F238E27FC236}">
              <a16:creationId xmlns:a16="http://schemas.microsoft.com/office/drawing/2014/main" id="{00000000-0008-0000-0900-000034000000}"/>
            </a:ext>
          </a:extLst>
        </xdr:cNvPr>
        <xdr:cNvSpPr txBox="1"/>
      </xdr:nvSpPr>
      <xdr:spPr>
        <a:xfrm>
          <a:off x="7600950" y="219360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53" name="TextBox 52">
          <a:extLst>
            <a:ext uri="{FF2B5EF4-FFF2-40B4-BE49-F238E27FC236}">
              <a16:creationId xmlns:a16="http://schemas.microsoft.com/office/drawing/2014/main" id="{00000000-0008-0000-0900-000035000000}"/>
            </a:ext>
          </a:extLst>
        </xdr:cNvPr>
        <xdr:cNvSpPr txBox="1"/>
      </xdr:nvSpPr>
      <xdr:spPr>
        <a:xfrm>
          <a:off x="8382000" y="219360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54" name="TextBox 53">
          <a:extLst>
            <a:ext uri="{FF2B5EF4-FFF2-40B4-BE49-F238E27FC236}">
              <a16:creationId xmlns:a16="http://schemas.microsoft.com/office/drawing/2014/main" id="{00000000-0008-0000-0900-000036000000}"/>
            </a:ext>
          </a:extLst>
        </xdr:cNvPr>
        <xdr:cNvSpPr txBox="1"/>
      </xdr:nvSpPr>
      <xdr:spPr>
        <a:xfrm>
          <a:off x="6886575" y="240601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55" name="TextBox 54">
          <a:extLst>
            <a:ext uri="{FF2B5EF4-FFF2-40B4-BE49-F238E27FC236}">
              <a16:creationId xmlns:a16="http://schemas.microsoft.com/office/drawing/2014/main" id="{00000000-0008-0000-0900-000037000000}"/>
            </a:ext>
          </a:extLst>
        </xdr:cNvPr>
        <xdr:cNvSpPr txBox="1"/>
      </xdr:nvSpPr>
      <xdr:spPr>
        <a:xfrm>
          <a:off x="7600950" y="24060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56" name="TextBox 55">
          <a:extLst>
            <a:ext uri="{FF2B5EF4-FFF2-40B4-BE49-F238E27FC236}">
              <a16:creationId xmlns:a16="http://schemas.microsoft.com/office/drawing/2014/main" id="{00000000-0008-0000-0900-000038000000}"/>
            </a:ext>
          </a:extLst>
        </xdr:cNvPr>
        <xdr:cNvSpPr txBox="1"/>
      </xdr:nvSpPr>
      <xdr:spPr>
        <a:xfrm>
          <a:off x="8382000" y="24060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438150" y="54959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00000000-0008-0000-0A00-00000A000000}"/>
            </a:ext>
          </a:extLst>
        </xdr:cNvPr>
        <xdr:cNvSpPr txBox="1"/>
      </xdr:nvSpPr>
      <xdr:spPr>
        <a:xfrm>
          <a:off x="438150" y="56864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00000000-0008-0000-0A00-00000B000000}"/>
            </a:ext>
          </a:extLst>
        </xdr:cNvPr>
        <xdr:cNvSpPr txBox="1"/>
      </xdr:nvSpPr>
      <xdr:spPr>
        <a:xfrm>
          <a:off x="4381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38150" y="60674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000000-0008-0000-0A00-00000D000000}"/>
            </a:ext>
          </a:extLst>
        </xdr:cNvPr>
        <xdr:cNvSpPr txBox="1"/>
      </xdr:nvSpPr>
      <xdr:spPr>
        <a:xfrm>
          <a:off x="438150" y="6257925"/>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00000000-0008-0000-0A00-00000E000000}"/>
            </a:ext>
          </a:extLst>
        </xdr:cNvPr>
        <xdr:cNvSpPr txBox="1"/>
      </xdr:nvSpPr>
      <xdr:spPr>
        <a:xfrm>
          <a:off x="438150" y="6572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438150" y="72009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00000000-0008-0000-0A00-000010000000}"/>
            </a:ext>
          </a:extLst>
        </xdr:cNvPr>
        <xdr:cNvSpPr txBox="1"/>
      </xdr:nvSpPr>
      <xdr:spPr>
        <a:xfrm>
          <a:off x="438150" y="7391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00000000-0008-0000-0A00-000011000000}"/>
            </a:ext>
          </a:extLst>
        </xdr:cNvPr>
        <xdr:cNvSpPr txBox="1"/>
      </xdr:nvSpPr>
      <xdr:spPr>
        <a:xfrm>
          <a:off x="438150" y="75819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00000000-0008-0000-0A00-000012000000}"/>
            </a:ext>
          </a:extLst>
        </xdr:cNvPr>
        <xdr:cNvSpPr txBox="1"/>
      </xdr:nvSpPr>
      <xdr:spPr>
        <a:xfrm>
          <a:off x="438150" y="777240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00000000-0008-0000-0A00-000013000000}"/>
            </a:ext>
          </a:extLst>
        </xdr:cNvPr>
        <xdr:cNvSpPr txBox="1"/>
      </xdr:nvSpPr>
      <xdr:spPr>
        <a:xfrm>
          <a:off x="438150" y="8410575"/>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00000000-0008-0000-0A00-000014000000}"/>
            </a:ext>
          </a:extLst>
        </xdr:cNvPr>
        <xdr:cNvSpPr txBox="1"/>
      </xdr:nvSpPr>
      <xdr:spPr>
        <a:xfrm>
          <a:off x="438150" y="8620125"/>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00000000-0008-0000-0A00-000015000000}"/>
            </a:ext>
          </a:extLst>
        </xdr:cNvPr>
        <xdr:cNvSpPr txBox="1"/>
      </xdr:nvSpPr>
      <xdr:spPr>
        <a:xfrm>
          <a:off x="438150" y="89820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0000000-0008-0000-0A00-000016000000}"/>
            </a:ext>
          </a:extLst>
        </xdr:cNvPr>
        <xdr:cNvSpPr txBox="1"/>
      </xdr:nvSpPr>
      <xdr:spPr>
        <a:xfrm>
          <a:off x="438150" y="9372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S\8\tleifheit\Documents\Jobs\New%20folder%20(2)\UNCLASS%20CDG%202%20Pass%20Cost%20Estimate%20Template%20V4_0b%20MYEFO%202013-14%20-%20SEA1350%202%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nu"/>
      <sheetName val="Quick Start"/>
      <sheetName val="Capability Summary"/>
      <sheetName val="ECSS Template"/>
      <sheetName val="Basis of Cost Estimate"/>
      <sheetName val="Quad Brief"/>
      <sheetName val="Issues &amp; Change Log"/>
      <sheetName val="Executive Summary"/>
      <sheetName val="Economic Parameters"/>
      <sheetName val="Lists"/>
      <sheetName val="Facilities Source"/>
      <sheetName val="WOL Source"/>
      <sheetName val="OS MTF Source"/>
      <sheetName val="Opt 1 - Cap Dev"/>
      <sheetName val="Opt 1 - Acq"/>
      <sheetName val="Opt 1 - NPOC"/>
      <sheetName val="Opt 2 - Cap Dev"/>
      <sheetName val="Opt 2 - Acq"/>
      <sheetName val="Opt 2 - NPOC"/>
      <sheetName val="Opt 3 - Cap Dev"/>
      <sheetName val="Opt 3 - Acq"/>
      <sheetName val="Opt 3 - NPOC"/>
      <sheetName val="Opt 4 - Cap Dev"/>
      <sheetName val="Opt 4 - Acq"/>
      <sheetName val="Opt 4 - NPOC"/>
      <sheetName val="Cost Clearance Tables"/>
      <sheetName val="Pers Clearance Tables"/>
      <sheetName val="Draft CABSUB Tables"/>
      <sheetName val="Funding Slippage Worksheet"/>
      <sheetName val="CAB Change Log"/>
      <sheetName val="CABSUBBuilder"/>
    </sheetNames>
    <sheetDataSet>
      <sheetData sheetId="0" refreshError="1"/>
      <sheetData sheetId="1" refreshError="1"/>
      <sheetData sheetId="2" refreshError="1"/>
      <sheetData sheetId="3">
        <row r="5">
          <cell r="C5" t="str">
            <v>SEA 1350 Phase 2 Magnetic Treatment Facility</v>
          </cell>
        </row>
        <row r="7">
          <cell r="I7" t="str">
            <v>SEA 1350</v>
          </cell>
        </row>
        <row r="8">
          <cell r="I8">
            <v>2</v>
          </cell>
        </row>
        <row r="31">
          <cell r="E31">
            <v>42552</v>
          </cell>
          <cell r="I31">
            <v>2016</v>
          </cell>
        </row>
        <row r="32">
          <cell r="E32">
            <v>42917</v>
          </cell>
          <cell r="I32">
            <v>2017</v>
          </cell>
        </row>
        <row r="33">
          <cell r="I33">
            <v>2021</v>
          </cell>
        </row>
        <row r="34">
          <cell r="I34">
            <v>2022</v>
          </cell>
        </row>
        <row r="35">
          <cell r="E35">
            <v>20</v>
          </cell>
          <cell r="I35">
            <v>2041</v>
          </cell>
        </row>
      </sheetData>
      <sheetData sheetId="4" refreshError="1"/>
      <sheetData sheetId="5">
        <row r="3">
          <cell r="M3" t="str">
            <v>1st Pass</v>
          </cell>
        </row>
        <row r="7">
          <cell r="E7" t="str">
            <v>Overseas MTF</v>
          </cell>
        </row>
        <row r="9">
          <cell r="E9" t="str">
            <v>&lt;Option 2 Title&gt;</v>
          </cell>
        </row>
        <row r="11">
          <cell r="E11" t="str">
            <v>&lt;Option 3 Title&gt;</v>
          </cell>
        </row>
        <row r="13">
          <cell r="E13" t="str">
            <v>&lt;Option 4 Title&gt;</v>
          </cell>
        </row>
        <row r="15">
          <cell r="E15" t="str">
            <v>Option 2</v>
          </cell>
        </row>
      </sheetData>
      <sheetData sheetId="6" refreshError="1"/>
      <sheetData sheetId="7"/>
      <sheetData sheetId="8" refreshError="1"/>
      <sheetData sheetId="9">
        <row r="5">
          <cell r="G5" t="str">
            <v>2015-16</v>
          </cell>
          <cell r="K5" t="str">
            <v>2018-19</v>
          </cell>
          <cell r="N5" t="str">
            <v>2024-25</v>
          </cell>
        </row>
        <row r="6">
          <cell r="G6" t="str">
            <v>2016-17</v>
          </cell>
        </row>
        <row r="27">
          <cell r="E27" t="str">
            <v>Additional Funding Source 1</v>
          </cell>
        </row>
        <row r="28">
          <cell r="E28" t="str">
            <v>Additional Funding Source 2</v>
          </cell>
        </row>
        <row r="53">
          <cell r="B53" t="str">
            <v>Budget 2015-16</v>
          </cell>
        </row>
        <row r="57">
          <cell r="B57" t="str">
            <v>Exchange Rates ($A1 = )</v>
          </cell>
          <cell r="D57" t="str">
            <v>Ongoing Exchange Rate</v>
          </cell>
          <cell r="E57" t="str">
            <v>2015-16</v>
          </cell>
          <cell r="F57" t="str">
            <v>2016-17</v>
          </cell>
          <cell r="G57" t="str">
            <v>2017-18</v>
          </cell>
          <cell r="H57" t="str">
            <v>2018-19</v>
          </cell>
          <cell r="K57" t="str">
            <v>Exchange Rates</v>
          </cell>
          <cell r="L57" t="str">
            <v>Budget 2015-16</v>
          </cell>
          <cell r="M57" t="str">
            <v>Pre-ERC 2015-16</v>
          </cell>
          <cell r="N57" t="str">
            <v>MYEFO 2014-15</v>
          </cell>
          <cell r="O57" t="str">
            <v>Budget 2014-15</v>
          </cell>
          <cell r="P57" t="str">
            <v>Pre-ERC 2014-15</v>
          </cell>
          <cell r="Q57" t="str">
            <v>MYEFO 2013-14</v>
          </cell>
          <cell r="R57" t="str">
            <v>Budget 2013-14</v>
          </cell>
          <cell r="S57" t="str">
            <v>Pre-ERC 2013-14</v>
          </cell>
          <cell r="T57" t="str">
            <v>MYEFO 2012-13</v>
          </cell>
          <cell r="U57" t="str">
            <v>Budget 2012-13</v>
          </cell>
          <cell r="V57" t="str">
            <v>Pre-ERC 2012-13</v>
          </cell>
          <cell r="W57" t="str">
            <v>MYEFO 2011-12</v>
          </cell>
          <cell r="X57" t="str">
            <v>Budget 2011-12</v>
          </cell>
          <cell r="Y57" t="str">
            <v>Pre-ERC 2011-12</v>
          </cell>
          <cell r="Z57" t="str">
            <v>MYEFO 2010-11</v>
          </cell>
          <cell r="AA57" t="str">
            <v>Budget 2010-11</v>
          </cell>
          <cell r="AB57" t="str">
            <v>Pre-ERC 2010-11</v>
          </cell>
          <cell r="AC57" t="str">
            <v>MYEFO 2009-10</v>
          </cell>
          <cell r="AD57" t="str">
            <v>Budget 2009-10</v>
          </cell>
          <cell r="AE57" t="str">
            <v>Pre-ERC 2009-10</v>
          </cell>
          <cell r="AF57" t="str">
            <v>MYEFO 2008-09</v>
          </cell>
          <cell r="AG57" t="str">
            <v>Budget 2008-09</v>
          </cell>
        </row>
        <row r="58">
          <cell r="B58" t="str">
            <v>AUD</v>
          </cell>
          <cell r="C58" t="str">
            <v>Australia AUD</v>
          </cell>
          <cell r="D58">
            <v>1</v>
          </cell>
          <cell r="E58">
            <v>1</v>
          </cell>
          <cell r="F58">
            <v>1</v>
          </cell>
          <cell r="G58">
            <v>1</v>
          </cell>
          <cell r="H58">
            <v>1</v>
          </cell>
          <cell r="AM58" t="str">
            <v>AUD</v>
          </cell>
        </row>
        <row r="59">
          <cell r="B59" t="str">
            <v>CAD</v>
          </cell>
          <cell r="C59" t="str">
            <v>Canada CAD</v>
          </cell>
          <cell r="D59">
            <v>0</v>
          </cell>
          <cell r="E59">
            <v>0.95</v>
          </cell>
          <cell r="F59">
            <v>0.95</v>
          </cell>
          <cell r="G59">
            <v>0.92500000000000004</v>
          </cell>
          <cell r="H59">
            <v>0.92500000000000004</v>
          </cell>
          <cell r="AM59" t="str">
            <v>CAD</v>
          </cell>
        </row>
        <row r="60">
          <cell r="B60" t="str">
            <v>EUR</v>
          </cell>
          <cell r="C60" t="str">
            <v>Eurozone EURO</v>
          </cell>
          <cell r="D60">
            <v>0</v>
          </cell>
          <cell r="E60">
            <v>0.7</v>
          </cell>
          <cell r="F60">
            <v>0.7</v>
          </cell>
          <cell r="G60">
            <v>0.7</v>
          </cell>
          <cell r="H60">
            <v>0.7</v>
          </cell>
          <cell r="AM60" t="str">
            <v>EUR</v>
          </cell>
        </row>
        <row r="61">
          <cell r="B61" t="str">
            <v>GBP</v>
          </cell>
          <cell r="C61" t="str">
            <v>Great Britain GBP</v>
          </cell>
          <cell r="D61">
            <v>0</v>
          </cell>
          <cell r="E61">
            <v>0.6</v>
          </cell>
          <cell r="F61">
            <v>0.6</v>
          </cell>
          <cell r="G61">
            <v>0.6</v>
          </cell>
          <cell r="H61">
            <v>0.6</v>
          </cell>
          <cell r="AM61" t="str">
            <v>GBP</v>
          </cell>
        </row>
        <row r="62">
          <cell r="B62" t="str">
            <v>ILS</v>
          </cell>
          <cell r="C62" t="str">
            <v>Israel ILS</v>
          </cell>
          <cell r="D62">
            <v>0</v>
          </cell>
          <cell r="E62">
            <v>3.5</v>
          </cell>
          <cell r="F62">
            <v>3.25</v>
          </cell>
          <cell r="G62">
            <v>3.25</v>
          </cell>
          <cell r="H62">
            <v>3</v>
          </cell>
          <cell r="AM62" t="str">
            <v>ILS</v>
          </cell>
        </row>
        <row r="63">
          <cell r="B63" t="str">
            <v>NZD</v>
          </cell>
          <cell r="C63" t="str">
            <v>New Zealand NZD</v>
          </cell>
          <cell r="D63">
            <v>0</v>
          </cell>
          <cell r="E63">
            <v>1.1000000000000001</v>
          </cell>
          <cell r="F63">
            <v>1.1000000000000001</v>
          </cell>
          <cell r="G63">
            <v>1.1000000000000001</v>
          </cell>
          <cell r="H63">
            <v>1.1000000000000001</v>
          </cell>
          <cell r="AM63" t="str">
            <v>NZD</v>
          </cell>
        </row>
        <row r="64">
          <cell r="B64" t="str">
            <v>SEK</v>
          </cell>
          <cell r="C64" t="str">
            <v>Sweden SEK</v>
          </cell>
          <cell r="D64">
            <v>0</v>
          </cell>
          <cell r="E64">
            <v>6</v>
          </cell>
          <cell r="F64">
            <v>6</v>
          </cell>
          <cell r="G64">
            <v>6</v>
          </cell>
          <cell r="H64">
            <v>6</v>
          </cell>
          <cell r="AM64" t="str">
            <v>SEK</v>
          </cell>
        </row>
        <row r="65">
          <cell r="B65" t="str">
            <v>USD</v>
          </cell>
          <cell r="C65" t="str">
            <v>United States USD</v>
          </cell>
          <cell r="D65">
            <v>0</v>
          </cell>
          <cell r="E65">
            <v>0.95</v>
          </cell>
          <cell r="F65">
            <v>0.95</v>
          </cell>
          <cell r="G65">
            <v>0.92500000000000004</v>
          </cell>
          <cell r="H65">
            <v>0.92500000000000004</v>
          </cell>
          <cell r="AM65" t="str">
            <v>USD</v>
          </cell>
        </row>
        <row r="66">
          <cell r="B66" t="str">
            <v>JPY</v>
          </cell>
          <cell r="C66" t="str">
            <v>Japan YEN</v>
          </cell>
          <cell r="D66">
            <v>0</v>
          </cell>
          <cell r="E66">
            <v>92</v>
          </cell>
          <cell r="F66">
            <v>92</v>
          </cell>
          <cell r="G66">
            <v>90</v>
          </cell>
          <cell r="H66">
            <v>90</v>
          </cell>
          <cell r="AM66" t="str">
            <v>JPY</v>
          </cell>
        </row>
        <row r="67">
          <cell r="D67">
            <v>0</v>
          </cell>
          <cell r="AM67"/>
        </row>
        <row r="68">
          <cell r="D68">
            <v>0</v>
          </cell>
          <cell r="AM68"/>
        </row>
        <row r="69">
          <cell r="D69">
            <v>0</v>
          </cell>
          <cell r="AM69"/>
        </row>
        <row r="70">
          <cell r="D70">
            <v>0</v>
          </cell>
          <cell r="AM70"/>
        </row>
        <row r="71">
          <cell r="D71">
            <v>0</v>
          </cell>
        </row>
        <row r="72">
          <cell r="D72">
            <v>0</v>
          </cell>
        </row>
        <row r="73">
          <cell r="D73">
            <v>0</v>
          </cell>
        </row>
        <row r="74">
          <cell r="D74">
            <v>0</v>
          </cell>
        </row>
        <row r="75">
          <cell r="D75">
            <v>0</v>
          </cell>
        </row>
        <row r="76">
          <cell r="D76">
            <v>0</v>
          </cell>
        </row>
        <row r="77">
          <cell r="D77">
            <v>0</v>
          </cell>
        </row>
        <row r="78">
          <cell r="D78">
            <v>0</v>
          </cell>
        </row>
        <row r="79">
          <cell r="D79">
            <v>0</v>
          </cell>
        </row>
        <row r="80">
          <cell r="D80">
            <v>0</v>
          </cell>
        </row>
        <row r="81">
          <cell r="D81">
            <v>0</v>
          </cell>
        </row>
        <row r="93">
          <cell r="B93" t="str">
            <v>Escalation Rates (to current basis from):</v>
          </cell>
        </row>
        <row r="94">
          <cell r="B94" t="str">
            <v>Metric</v>
          </cell>
          <cell r="C94">
            <v>1</v>
          </cell>
          <cell r="D94" t="str">
            <v>N/A</v>
          </cell>
          <cell r="E94">
            <v>0</v>
          </cell>
        </row>
        <row r="95">
          <cell r="B95" t="str">
            <v>Pre-ERC 2006-07</v>
          </cell>
          <cell r="C95">
            <v>1.3</v>
          </cell>
          <cell r="D95" t="str">
            <v>Jan - Apr 06</v>
          </cell>
          <cell r="E95">
            <v>0.30477318382924445</v>
          </cell>
        </row>
        <row r="96">
          <cell r="B96" t="str">
            <v>Budget 2006-07</v>
          </cell>
          <cell r="C96">
            <v>1.3</v>
          </cell>
          <cell r="D96" t="str">
            <v>May - Aug 06</v>
          </cell>
          <cell r="E96">
            <v>0.30477318382924445</v>
          </cell>
        </row>
        <row r="97">
          <cell r="B97" t="str">
            <v>MYEFO 2006-07</v>
          </cell>
          <cell r="C97">
            <v>1.25</v>
          </cell>
          <cell r="D97" t="str">
            <v>Sep - Dec 06</v>
          </cell>
          <cell r="E97">
            <v>0.30477318382924445</v>
          </cell>
        </row>
        <row r="98">
          <cell r="B98" t="str">
            <v>Pre-ERC 2007-08</v>
          </cell>
          <cell r="C98">
            <v>1.2</v>
          </cell>
          <cell r="D98" t="str">
            <v>Jan - Apr 07</v>
          </cell>
          <cell r="E98">
            <v>0.26677008138761593</v>
          </cell>
        </row>
        <row r="99">
          <cell r="B99" t="str">
            <v>Budget 2007-08</v>
          </cell>
          <cell r="C99">
            <v>1.2</v>
          </cell>
          <cell r="D99" t="str">
            <v>May - Aug 07</v>
          </cell>
          <cell r="E99">
            <v>0.26677008138761593</v>
          </cell>
        </row>
        <row r="100">
          <cell r="B100" t="str">
            <v>MYEFO 2007-08</v>
          </cell>
          <cell r="C100">
            <v>1.2</v>
          </cell>
          <cell r="D100" t="str">
            <v>Sep - Dec 07</v>
          </cell>
          <cell r="E100">
            <v>0.26677008138761593</v>
          </cell>
        </row>
        <row r="101">
          <cell r="B101" t="str">
            <v>Pre-ERC 2008-09</v>
          </cell>
          <cell r="C101">
            <v>1.1499999999999999</v>
          </cell>
          <cell r="D101" t="str">
            <v>Jan - Apr 08</v>
          </cell>
          <cell r="E101">
            <v>0.22987386542486998</v>
          </cell>
        </row>
        <row r="102">
          <cell r="B102" t="str">
            <v>Budget 2008-09</v>
          </cell>
          <cell r="C102">
            <v>1.1499999999999999</v>
          </cell>
          <cell r="D102" t="str">
            <v>May - Aug 08</v>
          </cell>
          <cell r="E102">
            <v>0.22987386542486998</v>
          </cell>
        </row>
        <row r="103">
          <cell r="B103" t="str">
            <v>MYEFO 2008-09</v>
          </cell>
          <cell r="C103">
            <v>1.1499999999999999</v>
          </cell>
          <cell r="D103" t="str">
            <v>Sep - Dec 08</v>
          </cell>
          <cell r="E103">
            <v>0.22987386542486998</v>
          </cell>
        </row>
        <row r="104">
          <cell r="B104" t="str">
            <v>Pre-ERC 2009-10</v>
          </cell>
          <cell r="C104">
            <v>1.1200000000000001</v>
          </cell>
          <cell r="D104" t="str">
            <v>Jan - Apr 09</v>
          </cell>
          <cell r="E104">
            <v>0.19405229652899991</v>
          </cell>
        </row>
        <row r="105">
          <cell r="B105" t="str">
            <v>Budget 2009-10</v>
          </cell>
          <cell r="C105">
            <v>1.1200000000000001</v>
          </cell>
          <cell r="D105" t="str">
            <v>May - Aug 09</v>
          </cell>
          <cell r="E105">
            <v>0.19405229652899991</v>
          </cell>
        </row>
        <row r="106">
          <cell r="B106" t="str">
            <v>MYEFO 2009-10</v>
          </cell>
          <cell r="C106">
            <v>1.1200000000000001</v>
          </cell>
          <cell r="D106" t="str">
            <v>Sep - Dec 09</v>
          </cell>
          <cell r="E106">
            <v>0.19405229652899991</v>
          </cell>
        </row>
        <row r="107">
          <cell r="B107" t="str">
            <v>Pre-ERC 2010-11</v>
          </cell>
          <cell r="C107">
            <v>1.1200000000000001</v>
          </cell>
          <cell r="D107" t="str">
            <v>Jan - Apr 10</v>
          </cell>
          <cell r="E107">
            <v>0.15927407429999985</v>
          </cell>
        </row>
        <row r="108">
          <cell r="B108" t="str">
            <v>Budget 2010-11</v>
          </cell>
          <cell r="C108">
            <v>1.0900000000000001</v>
          </cell>
          <cell r="D108" t="str">
            <v>May - Aug 10</v>
          </cell>
          <cell r="E108">
            <v>0.15927407429999985</v>
          </cell>
        </row>
        <row r="109">
          <cell r="B109" t="str">
            <v>MYEFO 2010-11</v>
          </cell>
          <cell r="C109">
            <v>1.0900000000000001</v>
          </cell>
          <cell r="D109" t="str">
            <v>Sep - Dec 10</v>
          </cell>
          <cell r="E109">
            <v>0.15927407429999985</v>
          </cell>
        </row>
        <row r="110">
          <cell r="B110" t="str">
            <v>Pre-ERC 2011-12</v>
          </cell>
          <cell r="C110">
            <v>1.0900000000000001</v>
          </cell>
          <cell r="D110" t="str">
            <v>Jan - Apr 11</v>
          </cell>
          <cell r="E110">
            <v>0.12550880999999992</v>
          </cell>
        </row>
        <row r="111">
          <cell r="B111" t="str">
            <v>Budget 2011-12</v>
          </cell>
          <cell r="C111">
            <v>1.06</v>
          </cell>
          <cell r="D111" t="str">
            <v>May - Aug 11</v>
          </cell>
          <cell r="E111">
            <v>0.12550880999999992</v>
          </cell>
        </row>
        <row r="112">
          <cell r="B112" t="str">
            <v>MYEFO 2011-12</v>
          </cell>
          <cell r="C112">
            <v>1.06</v>
          </cell>
          <cell r="D112" t="str">
            <v>Sep - Dec 11</v>
          </cell>
          <cell r="E112">
            <v>0.12550880999999992</v>
          </cell>
        </row>
        <row r="113">
          <cell r="B113" t="str">
            <v>Pre-ERC 2012-13</v>
          </cell>
          <cell r="C113">
            <v>1.06</v>
          </cell>
          <cell r="D113" t="str">
            <v>Jan - Apr 12</v>
          </cell>
          <cell r="E113">
            <v>9.2727000000000004E-2</v>
          </cell>
        </row>
        <row r="114">
          <cell r="B114" t="str">
            <v>Budget 2012-13</v>
          </cell>
          <cell r="C114">
            <v>1.03</v>
          </cell>
          <cell r="D114" t="str">
            <v>May - Aug 12</v>
          </cell>
          <cell r="E114">
            <v>9.2727000000000004E-2</v>
          </cell>
        </row>
        <row r="115">
          <cell r="B115" t="str">
            <v>MYEFO 2012-13</v>
          </cell>
          <cell r="C115">
            <v>1.03</v>
          </cell>
          <cell r="D115" t="str">
            <v>Sep - Dec 12</v>
          </cell>
          <cell r="E115">
            <v>9.2727000000000004E-2</v>
          </cell>
        </row>
        <row r="116">
          <cell r="B116" t="str">
            <v>Pre-ERC 2013-14</v>
          </cell>
          <cell r="C116">
            <v>1.03</v>
          </cell>
          <cell r="D116" t="str">
            <v>Jan - Apr 13</v>
          </cell>
          <cell r="E116">
            <v>6.0899999999999954E-2</v>
          </cell>
        </row>
        <row r="117">
          <cell r="B117" t="str">
            <v>Budget 2013-14</v>
          </cell>
          <cell r="C117">
            <v>1</v>
          </cell>
          <cell r="D117" t="str">
            <v>May - Aug 13</v>
          </cell>
          <cell r="E117">
            <v>6.0899999999999954E-2</v>
          </cell>
        </row>
        <row r="118">
          <cell r="B118" t="str">
            <v>MYEFO 2013-14</v>
          </cell>
          <cell r="C118">
            <v>1</v>
          </cell>
          <cell r="D118" t="str">
            <v>Sep - Dec 13</v>
          </cell>
          <cell r="E118">
            <v>6.0899999999999954E-2</v>
          </cell>
        </row>
        <row r="119">
          <cell r="B119" t="str">
            <v>Pre-ERC 2014-15</v>
          </cell>
          <cell r="C119">
            <v>1</v>
          </cell>
          <cell r="D119" t="str">
            <v>Jan - Apr 14</v>
          </cell>
          <cell r="E119">
            <v>3.0000000000000027E-2</v>
          </cell>
        </row>
        <row r="120">
          <cell r="B120" t="str">
            <v>Budget 2014-15</v>
          </cell>
          <cell r="C120">
            <v>1</v>
          </cell>
          <cell r="D120" t="str">
            <v>May - Aug 14</v>
          </cell>
          <cell r="E120">
            <v>3.0000000000000027E-2</v>
          </cell>
        </row>
        <row r="121">
          <cell r="B121" t="str">
            <v>MYEFO 2014-15</v>
          </cell>
          <cell r="C121">
            <v>1</v>
          </cell>
          <cell r="D121" t="str">
            <v>Sep - Dec 14</v>
          </cell>
          <cell r="E121">
            <v>3.0000000000000027E-2</v>
          </cell>
        </row>
        <row r="122">
          <cell r="B122" t="str">
            <v>Pre-ERC 2015-16</v>
          </cell>
          <cell r="C122">
            <v>1</v>
          </cell>
          <cell r="D122" t="str">
            <v>Jan - Apr 15</v>
          </cell>
          <cell r="E122">
            <v>0</v>
          </cell>
        </row>
        <row r="123">
          <cell r="B123" t="str">
            <v>Budget 2015-16</v>
          </cell>
          <cell r="C123">
            <v>1</v>
          </cell>
          <cell r="D123" t="str">
            <v>May - Aug 15</v>
          </cell>
          <cell r="E123">
            <v>0</v>
          </cell>
        </row>
        <row r="131">
          <cell r="B131" t="str">
            <v>Escalation Rates (to current basis from):</v>
          </cell>
        </row>
        <row r="132">
          <cell r="B132" t="str">
            <v>Metric</v>
          </cell>
          <cell r="C132">
            <v>1</v>
          </cell>
        </row>
        <row r="133">
          <cell r="B133" t="str">
            <v>Pre-ERC 2006-07</v>
          </cell>
          <cell r="C133">
            <v>1.25</v>
          </cell>
        </row>
        <row r="134">
          <cell r="B134" t="str">
            <v>Budget 2006-07</v>
          </cell>
          <cell r="C134">
            <v>1.23</v>
          </cell>
        </row>
        <row r="135">
          <cell r="B135" t="str">
            <v>MYEFO 2006-07</v>
          </cell>
          <cell r="C135">
            <v>1.02</v>
          </cell>
        </row>
        <row r="136">
          <cell r="B136" t="str">
            <v>Pre-ERC 2007-08</v>
          </cell>
          <cell r="C136">
            <v>1.18</v>
          </cell>
        </row>
        <row r="137">
          <cell r="B137" t="str">
            <v>Budget 2007-08</v>
          </cell>
          <cell r="C137">
            <v>1.18</v>
          </cell>
        </row>
        <row r="138">
          <cell r="B138" t="str">
            <v>MYEFO 2007-08</v>
          </cell>
          <cell r="C138">
            <v>1.18</v>
          </cell>
        </row>
        <row r="139">
          <cell r="B139" t="str">
            <v>Pre-ERC 2008-09</v>
          </cell>
          <cell r="C139">
            <v>1.1299999999999999</v>
          </cell>
        </row>
        <row r="140">
          <cell r="B140" t="str">
            <v>Budget 2008-09</v>
          </cell>
          <cell r="C140">
            <v>1.1299999999999999</v>
          </cell>
        </row>
        <row r="141">
          <cell r="B141" t="str">
            <v>MYEFO 2008-09</v>
          </cell>
          <cell r="C141">
            <v>1.1299999999999999</v>
          </cell>
        </row>
        <row r="142">
          <cell r="B142" t="str">
            <v>Pre-ERC 2009-10</v>
          </cell>
          <cell r="C142">
            <v>1.1000000000000001</v>
          </cell>
        </row>
        <row r="143">
          <cell r="B143" t="str">
            <v>Budget 2009-10</v>
          </cell>
          <cell r="C143">
            <v>1.1000000000000001</v>
          </cell>
        </row>
        <row r="144">
          <cell r="B144" t="str">
            <v>MYEFO 2009-10</v>
          </cell>
          <cell r="C144">
            <v>1.0900000000000001</v>
          </cell>
        </row>
        <row r="145">
          <cell r="B145" t="str">
            <v>Pre-ERC 2010-11</v>
          </cell>
          <cell r="C145">
            <v>1.0900000000000001</v>
          </cell>
        </row>
        <row r="146">
          <cell r="B146" t="str">
            <v>Budget 2010-11</v>
          </cell>
          <cell r="C146">
            <v>1.06</v>
          </cell>
        </row>
        <row r="147">
          <cell r="B147" t="str">
            <v>MYEFO 2010-11</v>
          </cell>
          <cell r="C147">
            <v>1.06</v>
          </cell>
        </row>
        <row r="148">
          <cell r="B148" t="str">
            <v>Pre-ERC 2011-12</v>
          </cell>
          <cell r="C148">
            <v>1.06</v>
          </cell>
        </row>
        <row r="149">
          <cell r="B149" t="str">
            <v>Budget 2011-12</v>
          </cell>
          <cell r="C149">
            <v>1.04</v>
          </cell>
        </row>
        <row r="150">
          <cell r="B150" t="str">
            <v>MYEFO 2011-12</v>
          </cell>
          <cell r="C150">
            <v>1.04</v>
          </cell>
        </row>
        <row r="151">
          <cell r="B151" t="str">
            <v>Pre-ERC 2012-13</v>
          </cell>
          <cell r="C151">
            <v>1.04</v>
          </cell>
        </row>
        <row r="152">
          <cell r="B152" t="str">
            <v>Budget 2012-13</v>
          </cell>
          <cell r="C152">
            <v>1.02</v>
          </cell>
        </row>
        <row r="153">
          <cell r="B153" t="str">
            <v>MYEFO 2012-13</v>
          </cell>
          <cell r="C153">
            <v>1.02</v>
          </cell>
        </row>
        <row r="154">
          <cell r="B154" t="str">
            <v>Pre-ERC 2013-14</v>
          </cell>
          <cell r="C154">
            <v>1.02</v>
          </cell>
        </row>
        <row r="155">
          <cell r="B155" t="str">
            <v>Budget 2013-14</v>
          </cell>
          <cell r="C155">
            <v>1</v>
          </cell>
        </row>
        <row r="156">
          <cell r="B156" t="str">
            <v>MYEFO 2013-14</v>
          </cell>
          <cell r="C156">
            <v>1</v>
          </cell>
        </row>
        <row r="157">
          <cell r="B157" t="str">
            <v>Pre-ERC 2014-15</v>
          </cell>
          <cell r="C157">
            <v>1</v>
          </cell>
        </row>
        <row r="158">
          <cell r="B158" t="str">
            <v>Budget 2014-15</v>
          </cell>
          <cell r="C158">
            <v>1</v>
          </cell>
        </row>
        <row r="159">
          <cell r="B159" t="str">
            <v>MYEFO 2014-15</v>
          </cell>
          <cell r="C159">
            <v>1</v>
          </cell>
        </row>
        <row r="160">
          <cell r="B160" t="str">
            <v>Pre-ERC 2015-16</v>
          </cell>
          <cell r="C160">
            <v>1</v>
          </cell>
        </row>
        <row r="161">
          <cell r="B161" t="str">
            <v>Budget 2015-16</v>
          </cell>
          <cell r="C161">
            <v>1</v>
          </cell>
        </row>
        <row r="169">
          <cell r="C169" t="str">
            <v>OFF</v>
          </cell>
        </row>
        <row r="170">
          <cell r="C170" t="str">
            <v>OFF</v>
          </cell>
        </row>
        <row r="173">
          <cell r="D173">
            <v>0.03</v>
          </cell>
        </row>
        <row r="174">
          <cell r="D174">
            <v>1.7999999999999999E-2</v>
          </cell>
        </row>
        <row r="176">
          <cell r="D176">
            <v>2015</v>
          </cell>
        </row>
        <row r="181">
          <cell r="D181">
            <v>3.6324000000000023E-2</v>
          </cell>
        </row>
        <row r="182">
          <cell r="D182">
            <v>2.4575999999999931E-2</v>
          </cell>
        </row>
        <row r="187">
          <cell r="D187" t="str">
            <v>NO</v>
          </cell>
        </row>
        <row r="191">
          <cell r="D191" t="str">
            <v>SME Wgt Avg</v>
          </cell>
        </row>
        <row r="192">
          <cell r="D192" t="str">
            <v>Non-Farm GDP</v>
          </cell>
        </row>
        <row r="193">
          <cell r="D193" t="str">
            <v>Fuel - DMO</v>
          </cell>
        </row>
        <row r="194">
          <cell r="D194" t="str">
            <v>NPOC</v>
          </cell>
        </row>
        <row r="195">
          <cell r="D195" t="str">
            <v>Other Operating</v>
          </cell>
        </row>
        <row r="196">
          <cell r="D196" t="str">
            <v>Facilities</v>
          </cell>
        </row>
        <row r="197">
          <cell r="D197" t="str">
            <v>Wage Price Index</v>
          </cell>
        </row>
        <row r="198">
          <cell r="D198" t="str">
            <v>USDOD</v>
          </cell>
        </row>
        <row r="199">
          <cell r="D199" t="str">
            <v>Facility Construction Contract</v>
          </cell>
        </row>
        <row r="200">
          <cell r="D200" t="str">
            <v>Spare 2</v>
          </cell>
        </row>
        <row r="203">
          <cell r="F203" t="str">
            <v>2015-16</v>
          </cell>
          <cell r="G203" t="str">
            <v>2016-17</v>
          </cell>
          <cell r="H203" t="str">
            <v>2017-18</v>
          </cell>
          <cell r="I203" t="str">
            <v>2018-19</v>
          </cell>
          <cell r="J203" t="str">
            <v>2019-20</v>
          </cell>
          <cell r="K203" t="str">
            <v>2020-21</v>
          </cell>
          <cell r="L203" t="str">
            <v>2021-22</v>
          </cell>
          <cell r="M203" t="str">
            <v>2022-23</v>
          </cell>
          <cell r="N203" t="str">
            <v>2023-24</v>
          </cell>
          <cell r="O203" t="str">
            <v>2024-25</v>
          </cell>
          <cell r="P203" t="str">
            <v>2025-26</v>
          </cell>
          <cell r="Q203" t="str">
            <v>2026-27</v>
          </cell>
          <cell r="R203" t="str">
            <v>2027-28</v>
          </cell>
          <cell r="S203" t="str">
            <v>2028-29</v>
          </cell>
          <cell r="T203" t="str">
            <v>2029-30</v>
          </cell>
          <cell r="U203" t="str">
            <v>2030-31</v>
          </cell>
          <cell r="V203" t="str">
            <v>2031-32</v>
          </cell>
          <cell r="W203" t="str">
            <v>2032-33</v>
          </cell>
          <cell r="X203" t="str">
            <v>2033-34</v>
          </cell>
          <cell r="Y203" t="str">
            <v>2034-35</v>
          </cell>
          <cell r="Z203" t="str">
            <v>2035-36</v>
          </cell>
          <cell r="AA203" t="str">
            <v>2036-37</v>
          </cell>
          <cell r="AB203" t="str">
            <v>2037-38</v>
          </cell>
          <cell r="AC203" t="str">
            <v>2038-39</v>
          </cell>
          <cell r="AD203" t="str">
            <v>2039-40</v>
          </cell>
          <cell r="AE203" t="str">
            <v>2040-41</v>
          </cell>
          <cell r="AF203" t="str">
            <v>2041-42</v>
          </cell>
          <cell r="AG203" t="str">
            <v>2042-43</v>
          </cell>
          <cell r="AH203" t="str">
            <v>2043-44</v>
          </cell>
          <cell r="AI203" t="str">
            <v>2044-45</v>
          </cell>
          <cell r="AJ203" t="str">
            <v>2045-46</v>
          </cell>
          <cell r="AK203" t="str">
            <v>2046-47</v>
          </cell>
          <cell r="AL203" t="str">
            <v>2047-48</v>
          </cell>
          <cell r="AM203" t="str">
            <v>2048-49</v>
          </cell>
          <cell r="AN203" t="str">
            <v>2049-50</v>
          </cell>
          <cell r="AO203" t="str">
            <v>2050-51</v>
          </cell>
          <cell r="AP203" t="str">
            <v>2051-52</v>
          </cell>
          <cell r="AQ203" t="str">
            <v>2052-53</v>
          </cell>
          <cell r="AR203" t="str">
            <v>2053-54</v>
          </cell>
          <cell r="AS203" t="str">
            <v>2054-55</v>
          </cell>
          <cell r="AT203" t="str">
            <v>2055-56</v>
          </cell>
          <cell r="AU203" t="str">
            <v>2056-57</v>
          </cell>
          <cell r="AV203" t="str">
            <v>2057-58</v>
          </cell>
          <cell r="AW203" t="str">
            <v>2058-59</v>
          </cell>
          <cell r="AX203" t="str">
            <v>2059-60</v>
          </cell>
          <cell r="AY203" t="str">
            <v>2060-61</v>
          </cell>
          <cell r="AZ203" t="str">
            <v>2061-62</v>
          </cell>
          <cell r="BA203" t="str">
            <v>2062-63</v>
          </cell>
          <cell r="BB203" t="str">
            <v>2063-64</v>
          </cell>
          <cell r="BC203" t="str">
            <v>2064-65</v>
          </cell>
          <cell r="BD203" t="str">
            <v>2065-66</v>
          </cell>
        </row>
        <row r="204">
          <cell r="D204" t="str">
            <v>SME Wgt Avg</v>
          </cell>
          <cell r="E204">
            <v>1</v>
          </cell>
          <cell r="F204">
            <v>1</v>
          </cell>
          <cell r="G204">
            <v>1</v>
          </cell>
          <cell r="H204">
            <v>1.03</v>
          </cell>
          <cell r="I204">
            <v>1.0609</v>
          </cell>
          <cell r="J204">
            <v>1.092727</v>
          </cell>
          <cell r="K204">
            <v>1.1255088100000001</v>
          </cell>
          <cell r="L204">
            <v>1.1592740743000001</v>
          </cell>
          <cell r="M204">
            <v>1.1940522965290001</v>
          </cell>
          <cell r="N204">
            <v>1.2298738654248702</v>
          </cell>
          <cell r="O204">
            <v>1.2667700813876164</v>
          </cell>
          <cell r="P204">
            <v>1.3047731838292449</v>
          </cell>
          <cell r="Q204">
            <v>1.3439163793441222</v>
          </cell>
          <cell r="R204">
            <v>1.3842338707244459</v>
          </cell>
          <cell r="S204">
            <v>1.4257608868461793</v>
          </cell>
          <cell r="T204">
            <v>1.4685337134515648</v>
          </cell>
          <cell r="U204">
            <v>1.5125897248551119</v>
          </cell>
          <cell r="V204">
            <v>1.5579674166007653</v>
          </cell>
          <cell r="W204">
            <v>1.6047064390987884</v>
          </cell>
          <cell r="X204">
            <v>1.652847632271752</v>
          </cell>
          <cell r="Y204">
            <v>1.7024330612399046</v>
          </cell>
          <cell r="Z204">
            <v>1.7535060530771018</v>
          </cell>
          <cell r="AA204">
            <v>1.806111234669415</v>
          </cell>
          <cell r="AB204">
            <v>1.8602945717094976</v>
          </cell>
          <cell r="AC204">
            <v>1.9161034088607827</v>
          </cell>
          <cell r="AD204">
            <v>1.9735865111266062</v>
          </cell>
          <cell r="AE204">
            <v>2.0327941064604045</v>
          </cell>
          <cell r="AF204">
            <v>2.0937779296542165</v>
          </cell>
          <cell r="AG204">
            <v>2.1565912675438432</v>
          </cell>
          <cell r="AH204">
            <v>2.2212890055701586</v>
          </cell>
          <cell r="AI204">
            <v>2.2879276757372633</v>
          </cell>
          <cell r="AJ204">
            <v>2.3565655060093813</v>
          </cell>
          <cell r="AK204">
            <v>2.4272624711896627</v>
          </cell>
          <cell r="AL204">
            <v>2.5000803453253524</v>
          </cell>
          <cell r="AM204">
            <v>2.5750827556851132</v>
          </cell>
          <cell r="AN204">
            <v>2.6523352383556666</v>
          </cell>
          <cell r="AO204">
            <v>2.7319052955063365</v>
          </cell>
          <cell r="AP204">
            <v>2.8138624543715265</v>
          </cell>
          <cell r="AQ204">
            <v>2.8982783280026725</v>
          </cell>
          <cell r="AR204">
            <v>2.9852266778427525</v>
          </cell>
          <cell r="AS204">
            <v>3.074783478178035</v>
          </cell>
          <cell r="AT204">
            <v>3.1670269825233763</v>
          </cell>
          <cell r="AU204">
            <v>3.2620377919990777</v>
          </cell>
          <cell r="AV204">
            <v>3.3598989257590501</v>
          </cell>
          <cell r="AW204">
            <v>3.4606958935318217</v>
          </cell>
          <cell r="AX204">
            <v>3.5645167703377765</v>
          </cell>
          <cell r="AY204">
            <v>3.67145227344791</v>
          </cell>
          <cell r="AZ204">
            <v>3.7815958416513475</v>
          </cell>
          <cell r="BA204">
            <v>3.8950437169008882</v>
          </cell>
          <cell r="BB204">
            <v>4.0118950284079151</v>
          </cell>
          <cell r="BC204" t="e">
            <v>#N/A</v>
          </cell>
          <cell r="BD204" t="e">
            <v>#N/A</v>
          </cell>
        </row>
        <row r="205">
          <cell r="D205" t="str">
            <v>Non-Farm GDP</v>
          </cell>
          <cell r="E205">
            <v>1</v>
          </cell>
          <cell r="F205">
            <v>1</v>
          </cell>
          <cell r="G205">
            <v>1</v>
          </cell>
          <cell r="H205">
            <v>1.0249999999999999</v>
          </cell>
          <cell r="I205">
            <v>1.0506249999999999</v>
          </cell>
          <cell r="J205">
            <v>1.0768906249999999</v>
          </cell>
          <cell r="K205">
            <v>1.1038128906249998</v>
          </cell>
          <cell r="L205">
            <v>1.1314082128906247</v>
          </cell>
          <cell r="M205">
            <v>1.1596934182128902</v>
          </cell>
          <cell r="N205">
            <v>1.1886857536682123</v>
          </cell>
          <cell r="O205">
            <v>1.2184028975099175</v>
          </cell>
          <cell r="P205">
            <v>1.2488629699476652</v>
          </cell>
          <cell r="Q205">
            <v>1.2800845441963566</v>
          </cell>
          <cell r="R205">
            <v>1.3120866578012655</v>
          </cell>
          <cell r="S205">
            <v>1.3448888242462971</v>
          </cell>
          <cell r="T205">
            <v>1.3785110448524545</v>
          </cell>
          <cell r="U205">
            <v>1.4129738209737657</v>
          </cell>
          <cell r="V205">
            <v>1.4482981664981096</v>
          </cell>
          <cell r="W205">
            <v>1.4845056206605622</v>
          </cell>
          <cell r="X205">
            <v>1.5216182611770761</v>
          </cell>
          <cell r="Y205">
            <v>1.5596587177065029</v>
          </cell>
          <cell r="Z205">
            <v>1.5986501856491653</v>
          </cell>
          <cell r="AA205">
            <v>1.6386164402903942</v>
          </cell>
          <cell r="AB205">
            <v>1.6795818512976539</v>
          </cell>
          <cell r="AC205">
            <v>1.721571397580095</v>
          </cell>
          <cell r="AD205">
            <v>1.7646106825195973</v>
          </cell>
          <cell r="AE205">
            <v>1.8087259495825871</v>
          </cell>
          <cell r="AF205">
            <v>1.8539440983221516</v>
          </cell>
          <cell r="AG205">
            <v>1.9002927007802053</v>
          </cell>
          <cell r="AH205">
            <v>1.9478000182997102</v>
          </cell>
          <cell r="AI205">
            <v>1.9964950187572028</v>
          </cell>
          <cell r="AJ205">
            <v>2.0464073942261325</v>
          </cell>
          <cell r="AK205">
            <v>2.0975675790817858</v>
          </cell>
          <cell r="AL205">
            <v>2.1500067685588302</v>
          </cell>
          <cell r="AM205">
            <v>2.2037569377728006</v>
          </cell>
          <cell r="AN205">
            <v>2.2588508612171205</v>
          </cell>
          <cell r="AO205">
            <v>2.3153221327475482</v>
          </cell>
          <cell r="AP205">
            <v>2.3732051860662366</v>
          </cell>
          <cell r="AQ205">
            <v>2.4325353157178924</v>
          </cell>
          <cell r="AR205">
            <v>2.4933486986108395</v>
          </cell>
          <cell r="AS205">
            <v>2.5556824160761105</v>
          </cell>
          <cell r="AT205">
            <v>2.6195744764780131</v>
          </cell>
          <cell r="AU205">
            <v>2.6850638383899632</v>
          </cell>
          <cell r="AV205">
            <v>2.7521904343497119</v>
          </cell>
          <cell r="AW205">
            <v>2.8209951952084547</v>
          </cell>
          <cell r="AX205">
            <v>2.8915200750886658</v>
          </cell>
          <cell r="AY205">
            <v>2.9638080769658823</v>
          </cell>
          <cell r="AZ205">
            <v>3.0379032788900293</v>
          </cell>
          <cell r="BA205">
            <v>3.1138508608622799</v>
          </cell>
          <cell r="BB205">
            <v>3.1916971323838368</v>
          </cell>
          <cell r="BC205" t="e">
            <v>#N/A</v>
          </cell>
          <cell r="BD205" t="e">
            <v>#N/A</v>
          </cell>
        </row>
        <row r="206">
          <cell r="D206" t="str">
            <v>Fuel - DMO</v>
          </cell>
          <cell r="E206">
            <v>1</v>
          </cell>
          <cell r="F206">
            <v>1</v>
          </cell>
          <cell r="G206">
            <v>1</v>
          </cell>
          <cell r="H206">
            <v>1.0249999999999999</v>
          </cell>
          <cell r="I206">
            <v>1.0506249999999999</v>
          </cell>
          <cell r="J206">
            <v>1.0768906249999999</v>
          </cell>
          <cell r="K206">
            <v>1.1038128906249998</v>
          </cell>
          <cell r="L206">
            <v>1.1314082128906247</v>
          </cell>
          <cell r="M206">
            <v>1.1596934182128902</v>
          </cell>
          <cell r="N206">
            <v>1.1886857536682123</v>
          </cell>
          <cell r="O206">
            <v>1.2184028975099175</v>
          </cell>
          <cell r="P206">
            <v>1.2488629699476652</v>
          </cell>
          <cell r="Q206">
            <v>1.2800845441963566</v>
          </cell>
          <cell r="R206">
            <v>1.3120866578012655</v>
          </cell>
          <cell r="S206">
            <v>1.3448888242462971</v>
          </cell>
          <cell r="T206">
            <v>1.3785110448524545</v>
          </cell>
          <cell r="U206">
            <v>1.4129738209737657</v>
          </cell>
          <cell r="V206">
            <v>1.4482981664981096</v>
          </cell>
          <cell r="W206">
            <v>1.4845056206605622</v>
          </cell>
          <cell r="X206">
            <v>1.5216182611770761</v>
          </cell>
          <cell r="Y206">
            <v>1.5596587177065029</v>
          </cell>
          <cell r="Z206">
            <v>1.5986501856491653</v>
          </cell>
          <cell r="AA206">
            <v>1.6386164402903942</v>
          </cell>
          <cell r="AB206">
            <v>1.6795818512976539</v>
          </cell>
          <cell r="AC206">
            <v>1.721571397580095</v>
          </cell>
          <cell r="AD206">
            <v>1.7646106825195973</v>
          </cell>
          <cell r="AE206">
            <v>1.8087259495825871</v>
          </cell>
          <cell r="AF206">
            <v>1.8539440983221516</v>
          </cell>
          <cell r="AG206">
            <v>1.9002927007802053</v>
          </cell>
          <cell r="AH206">
            <v>1.9478000182997102</v>
          </cell>
          <cell r="AI206">
            <v>1.9964950187572028</v>
          </cell>
          <cell r="AJ206">
            <v>2.0464073942261325</v>
          </cell>
          <cell r="AK206">
            <v>2.0975675790817858</v>
          </cell>
          <cell r="AL206">
            <v>2.1500067685588302</v>
          </cell>
          <cell r="AM206">
            <v>2.2037569377728006</v>
          </cell>
          <cell r="AN206">
            <v>2.2588508612171205</v>
          </cell>
          <cell r="AO206">
            <v>2.3153221327475482</v>
          </cell>
          <cell r="AP206">
            <v>2.3732051860662366</v>
          </cell>
          <cell r="AQ206">
            <v>2.4325353157178924</v>
          </cell>
          <cell r="AR206">
            <v>2.4933486986108395</v>
          </cell>
          <cell r="AS206">
            <v>2.5556824160761105</v>
          </cell>
          <cell r="AT206">
            <v>2.6195744764780131</v>
          </cell>
          <cell r="AU206">
            <v>2.6850638383899632</v>
          </cell>
          <cell r="AV206">
            <v>2.7521904343497119</v>
          </cell>
          <cell r="AW206">
            <v>2.8209951952084547</v>
          </cell>
          <cell r="AX206">
            <v>2.8915200750886658</v>
          </cell>
          <cell r="AY206">
            <v>2.9638080769658823</v>
          </cell>
          <cell r="AZ206">
            <v>3.0379032788900293</v>
          </cell>
          <cell r="BA206">
            <v>3.1138508608622799</v>
          </cell>
          <cell r="BB206">
            <v>3.1916971323838368</v>
          </cell>
          <cell r="BC206" t="e">
            <v>#N/A</v>
          </cell>
          <cell r="BD206" t="e">
            <v>#N/A</v>
          </cell>
        </row>
        <row r="207">
          <cell r="D207" t="str">
            <v>NPOC</v>
          </cell>
          <cell r="E207">
            <v>1</v>
          </cell>
          <cell r="F207">
            <v>1</v>
          </cell>
          <cell r="G207">
            <v>1</v>
          </cell>
          <cell r="H207">
            <v>1.0249999999999999</v>
          </cell>
          <cell r="I207">
            <v>1.0506249999999999</v>
          </cell>
          <cell r="J207">
            <v>1.0768906249999999</v>
          </cell>
          <cell r="K207">
            <v>1.1038128906249998</v>
          </cell>
          <cell r="L207">
            <v>1.1314082128906247</v>
          </cell>
          <cell r="M207">
            <v>1.1596934182128902</v>
          </cell>
          <cell r="N207">
            <v>1.1886857536682123</v>
          </cell>
          <cell r="O207">
            <v>1.2184028975099175</v>
          </cell>
          <cell r="P207">
            <v>1.2488629699476652</v>
          </cell>
          <cell r="Q207">
            <v>1.2800845441963566</v>
          </cell>
          <cell r="R207">
            <v>1.3120866578012655</v>
          </cell>
          <cell r="S207">
            <v>1.3448888242462971</v>
          </cell>
          <cell r="T207">
            <v>1.3785110448524545</v>
          </cell>
          <cell r="U207">
            <v>1.4129738209737657</v>
          </cell>
          <cell r="V207">
            <v>1.4482981664981096</v>
          </cell>
          <cell r="W207">
            <v>1.4845056206605622</v>
          </cell>
          <cell r="X207">
            <v>1.5216182611770761</v>
          </cell>
          <cell r="Y207">
            <v>1.5596587177065029</v>
          </cell>
          <cell r="Z207">
            <v>1.5986501856491653</v>
          </cell>
          <cell r="AA207">
            <v>1.6386164402903942</v>
          </cell>
          <cell r="AB207">
            <v>1.6795818512976539</v>
          </cell>
          <cell r="AC207">
            <v>1.721571397580095</v>
          </cell>
          <cell r="AD207">
            <v>1.7646106825195973</v>
          </cell>
          <cell r="AE207">
            <v>1.8087259495825871</v>
          </cell>
          <cell r="AF207">
            <v>1.8539440983221516</v>
          </cell>
          <cell r="AG207">
            <v>1.9002927007802053</v>
          </cell>
          <cell r="AH207">
            <v>1.9478000182997102</v>
          </cell>
          <cell r="AI207">
            <v>1.9964950187572028</v>
          </cell>
          <cell r="AJ207">
            <v>2.0464073942261325</v>
          </cell>
          <cell r="AK207">
            <v>2.0975675790817858</v>
          </cell>
          <cell r="AL207">
            <v>2.1500067685588302</v>
          </cell>
          <cell r="AM207">
            <v>2.2037569377728006</v>
          </cell>
          <cell r="AN207">
            <v>2.2588508612171205</v>
          </cell>
          <cell r="AO207">
            <v>2.3153221327475482</v>
          </cell>
          <cell r="AP207">
            <v>2.3732051860662366</v>
          </cell>
          <cell r="AQ207">
            <v>2.4325353157178924</v>
          </cell>
          <cell r="AR207">
            <v>2.4933486986108395</v>
          </cell>
          <cell r="AS207">
            <v>2.5556824160761105</v>
          </cell>
          <cell r="AT207">
            <v>2.6195744764780131</v>
          </cell>
          <cell r="AU207">
            <v>2.6850638383899632</v>
          </cell>
          <cell r="AV207">
            <v>2.7521904343497119</v>
          </cell>
          <cell r="AW207">
            <v>2.8209951952084547</v>
          </cell>
          <cell r="AX207">
            <v>2.8915200750886658</v>
          </cell>
          <cell r="AY207">
            <v>2.9638080769658823</v>
          </cell>
          <cell r="AZ207">
            <v>3.0379032788900293</v>
          </cell>
          <cell r="BA207">
            <v>3.1138508608622799</v>
          </cell>
          <cell r="BB207">
            <v>3.1916971323838368</v>
          </cell>
          <cell r="BC207" t="e">
            <v>#N/A</v>
          </cell>
          <cell r="BD207" t="e">
            <v>#N/A</v>
          </cell>
        </row>
        <row r="208">
          <cell r="D208" t="str">
            <v>Other Operating</v>
          </cell>
          <cell r="E208">
            <v>1</v>
          </cell>
          <cell r="F208">
            <v>1</v>
          </cell>
          <cell r="G208">
            <v>1</v>
          </cell>
          <cell r="H208">
            <v>1.0249999999999999</v>
          </cell>
          <cell r="I208">
            <v>1.0506249999999999</v>
          </cell>
          <cell r="J208">
            <v>1.0768906249999999</v>
          </cell>
          <cell r="K208">
            <v>1.1038128906249998</v>
          </cell>
          <cell r="L208">
            <v>1.1314082128906247</v>
          </cell>
          <cell r="M208">
            <v>1.1596934182128902</v>
          </cell>
          <cell r="N208">
            <v>1.1886857536682123</v>
          </cell>
          <cell r="O208">
            <v>1.2184028975099175</v>
          </cell>
          <cell r="P208">
            <v>1.2488629699476652</v>
          </cell>
          <cell r="Q208">
            <v>1.2800845441963566</v>
          </cell>
          <cell r="R208">
            <v>1.3120866578012655</v>
          </cell>
          <cell r="S208">
            <v>1.3448888242462971</v>
          </cell>
          <cell r="T208">
            <v>1.3785110448524545</v>
          </cell>
          <cell r="U208">
            <v>1.4129738209737657</v>
          </cell>
          <cell r="V208">
            <v>1.4482981664981096</v>
          </cell>
          <cell r="W208">
            <v>1.4845056206605622</v>
          </cell>
          <cell r="X208">
            <v>1.5216182611770761</v>
          </cell>
          <cell r="Y208">
            <v>1.5596587177065029</v>
          </cell>
          <cell r="Z208">
            <v>1.5986501856491653</v>
          </cell>
          <cell r="AA208">
            <v>1.6386164402903942</v>
          </cell>
          <cell r="AB208">
            <v>1.6795818512976539</v>
          </cell>
          <cell r="AC208">
            <v>1.721571397580095</v>
          </cell>
          <cell r="AD208">
            <v>1.7646106825195973</v>
          </cell>
          <cell r="AE208">
            <v>1.8087259495825871</v>
          </cell>
          <cell r="AF208">
            <v>1.8539440983221516</v>
          </cell>
          <cell r="AG208">
            <v>1.9002927007802053</v>
          </cell>
          <cell r="AH208">
            <v>1.9478000182997102</v>
          </cell>
          <cell r="AI208">
            <v>1.9964950187572028</v>
          </cell>
          <cell r="AJ208">
            <v>2.0464073942261325</v>
          </cell>
          <cell r="AK208">
            <v>2.0975675790817858</v>
          </cell>
          <cell r="AL208">
            <v>2.1500067685588302</v>
          </cell>
          <cell r="AM208">
            <v>2.2037569377728006</v>
          </cell>
          <cell r="AN208">
            <v>2.2588508612171205</v>
          </cell>
          <cell r="AO208">
            <v>2.3153221327475482</v>
          </cell>
          <cell r="AP208">
            <v>2.3732051860662366</v>
          </cell>
          <cell r="AQ208">
            <v>2.4325353157178924</v>
          </cell>
          <cell r="AR208">
            <v>2.4933486986108395</v>
          </cell>
          <cell r="AS208">
            <v>2.5556824160761105</v>
          </cell>
          <cell r="AT208">
            <v>2.6195744764780131</v>
          </cell>
          <cell r="AU208">
            <v>2.6850638383899632</v>
          </cell>
          <cell r="AV208">
            <v>2.7521904343497119</v>
          </cell>
          <cell r="AW208">
            <v>2.8209951952084547</v>
          </cell>
          <cell r="AX208">
            <v>2.8915200750886658</v>
          </cell>
          <cell r="AY208">
            <v>2.9638080769658823</v>
          </cell>
          <cell r="AZ208">
            <v>3.0379032788900293</v>
          </cell>
          <cell r="BA208">
            <v>3.1138508608622799</v>
          </cell>
          <cell r="BB208">
            <v>3.1916971323838368</v>
          </cell>
          <cell r="BC208" t="e">
            <v>#N/A</v>
          </cell>
          <cell r="BD208" t="e">
            <v>#N/A</v>
          </cell>
        </row>
        <row r="209">
          <cell r="D209" t="str">
            <v>Facilities</v>
          </cell>
          <cell r="E209">
            <v>1</v>
          </cell>
          <cell r="F209">
            <v>1</v>
          </cell>
          <cell r="G209">
            <v>1</v>
          </cell>
          <cell r="H209">
            <v>1.0249999999999999</v>
          </cell>
          <cell r="I209">
            <v>1.0506249999999999</v>
          </cell>
          <cell r="J209">
            <v>1.0768906249999999</v>
          </cell>
          <cell r="K209">
            <v>1.1038128906249998</v>
          </cell>
          <cell r="L209">
            <v>1.1314082128906247</v>
          </cell>
          <cell r="M209">
            <v>1.1596934182128902</v>
          </cell>
          <cell r="N209">
            <v>1.1886857536682123</v>
          </cell>
          <cell r="O209">
            <v>1.2184028975099175</v>
          </cell>
          <cell r="P209">
            <v>1.2488629699476652</v>
          </cell>
          <cell r="Q209">
            <v>1.2800845441963566</v>
          </cell>
          <cell r="R209">
            <v>1.3120866578012655</v>
          </cell>
          <cell r="S209">
            <v>1.3448888242462971</v>
          </cell>
          <cell r="T209">
            <v>1.3785110448524545</v>
          </cell>
          <cell r="U209">
            <v>1.4129738209737657</v>
          </cell>
          <cell r="V209">
            <v>1.4482981664981096</v>
          </cell>
          <cell r="W209">
            <v>1.4845056206605622</v>
          </cell>
          <cell r="X209">
            <v>1.5216182611770761</v>
          </cell>
          <cell r="Y209">
            <v>1.5596587177065029</v>
          </cell>
          <cell r="Z209">
            <v>1.5986501856491653</v>
          </cell>
          <cell r="AA209">
            <v>1.6386164402903942</v>
          </cell>
          <cell r="AB209">
            <v>1.6795818512976539</v>
          </cell>
          <cell r="AC209">
            <v>1.721571397580095</v>
          </cell>
          <cell r="AD209">
            <v>1.7646106825195973</v>
          </cell>
          <cell r="AE209">
            <v>1.8087259495825871</v>
          </cell>
          <cell r="AF209">
            <v>1.8539440983221516</v>
          </cell>
          <cell r="AG209">
            <v>1.9002927007802053</v>
          </cell>
          <cell r="AH209">
            <v>1.9478000182997102</v>
          </cell>
          <cell r="AI209">
            <v>1.9964950187572028</v>
          </cell>
          <cell r="AJ209">
            <v>2.0464073942261325</v>
          </cell>
          <cell r="AK209">
            <v>2.0975675790817858</v>
          </cell>
          <cell r="AL209">
            <v>2.1500067685588302</v>
          </cell>
          <cell r="AM209">
            <v>2.2037569377728006</v>
          </cell>
          <cell r="AN209">
            <v>2.2588508612171205</v>
          </cell>
          <cell r="AO209">
            <v>2.3153221327475482</v>
          </cell>
          <cell r="AP209">
            <v>2.3732051860662366</v>
          </cell>
          <cell r="AQ209">
            <v>2.4325353157178924</v>
          </cell>
          <cell r="AR209">
            <v>2.4933486986108395</v>
          </cell>
          <cell r="AS209">
            <v>2.5556824160761105</v>
          </cell>
          <cell r="AT209">
            <v>2.6195744764780131</v>
          </cell>
          <cell r="AU209">
            <v>2.6850638383899632</v>
          </cell>
          <cell r="AV209">
            <v>2.7521904343497119</v>
          </cell>
          <cell r="AW209">
            <v>2.8209951952084547</v>
          </cell>
          <cell r="AX209">
            <v>2.8915200750886658</v>
          </cell>
          <cell r="AY209">
            <v>2.9638080769658823</v>
          </cell>
          <cell r="AZ209">
            <v>3.0379032788900293</v>
          </cell>
          <cell r="BA209">
            <v>3.1138508608622799</v>
          </cell>
          <cell r="BB209">
            <v>3.1916971323838368</v>
          </cell>
          <cell r="BC209" t="e">
            <v>#N/A</v>
          </cell>
          <cell r="BD209" t="e">
            <v>#N/A</v>
          </cell>
        </row>
        <row r="210">
          <cell r="D210" t="str">
            <v>Wage Price Index</v>
          </cell>
          <cell r="E210">
            <v>1</v>
          </cell>
          <cell r="F210">
            <v>1</v>
          </cell>
          <cell r="G210">
            <v>1</v>
          </cell>
          <cell r="H210">
            <v>1.04</v>
          </cell>
          <cell r="I210">
            <v>1.0816000000000001</v>
          </cell>
          <cell r="J210">
            <v>1.1248640000000001</v>
          </cell>
          <cell r="K210">
            <v>1.1698585600000002</v>
          </cell>
          <cell r="L210">
            <v>1.2166529024000003</v>
          </cell>
          <cell r="M210">
            <v>1.2653190184960004</v>
          </cell>
          <cell r="N210">
            <v>1.3159317792358405</v>
          </cell>
          <cell r="O210">
            <v>1.3685690504052741</v>
          </cell>
          <cell r="P210">
            <v>1.4233118124214852</v>
          </cell>
          <cell r="Q210">
            <v>1.4802442849183446</v>
          </cell>
          <cell r="R210">
            <v>1.5394540563150785</v>
          </cell>
          <cell r="S210">
            <v>1.6010322185676817</v>
          </cell>
          <cell r="T210">
            <v>1.6650735073103891</v>
          </cell>
          <cell r="U210">
            <v>1.7316764476028046</v>
          </cell>
          <cell r="V210">
            <v>1.8009435055069167</v>
          </cell>
          <cell r="W210">
            <v>1.8729812457271935</v>
          </cell>
          <cell r="X210">
            <v>1.9479004955562813</v>
          </cell>
          <cell r="Y210">
            <v>2.0258165153785326</v>
          </cell>
          <cell r="Z210">
            <v>2.1068491759936738</v>
          </cell>
          <cell r="AA210">
            <v>2.1911231430334208</v>
          </cell>
          <cell r="AB210">
            <v>2.2787680687547578</v>
          </cell>
          <cell r="AC210">
            <v>2.369918791504948</v>
          </cell>
          <cell r="AD210">
            <v>2.4647155431651462</v>
          </cell>
          <cell r="AE210">
            <v>2.5633041648917523</v>
          </cell>
          <cell r="AF210">
            <v>2.6658363314874225</v>
          </cell>
          <cell r="AG210">
            <v>2.7724697847469195</v>
          </cell>
          <cell r="AH210">
            <v>2.8833685761367964</v>
          </cell>
          <cell r="AI210">
            <v>2.9987033191822685</v>
          </cell>
          <cell r="AJ210">
            <v>3.1186514519495594</v>
          </cell>
          <cell r="AK210">
            <v>3.2433975100275418</v>
          </cell>
          <cell r="AL210">
            <v>3.3731334104286437</v>
          </cell>
          <cell r="AM210">
            <v>3.5080587468457893</v>
          </cell>
          <cell r="AN210">
            <v>3.6483810967196209</v>
          </cell>
          <cell r="AO210">
            <v>3.7943163405884057</v>
          </cell>
          <cell r="AP210">
            <v>3.9460889942119421</v>
          </cell>
          <cell r="AQ210">
            <v>4.1039325539804201</v>
          </cell>
          <cell r="AR210">
            <v>4.2680898561396372</v>
          </cell>
          <cell r="AS210">
            <v>4.438813450385223</v>
          </cell>
          <cell r="AT210">
            <v>4.6163659884006325</v>
          </cell>
          <cell r="AU210">
            <v>4.8010206279366576</v>
          </cell>
          <cell r="AV210">
            <v>4.993061453054124</v>
          </cell>
          <cell r="AW210">
            <v>5.1927839111762895</v>
          </cell>
          <cell r="AX210">
            <v>5.4004952676233415</v>
          </cell>
          <cell r="AY210">
            <v>5.6165150783282751</v>
          </cell>
          <cell r="AZ210">
            <v>5.8411756814614062</v>
          </cell>
          <cell r="BA210">
            <v>6.0748227087198625</v>
          </cell>
          <cell r="BB210">
            <v>6.317815617068657</v>
          </cell>
          <cell r="BC210" t="e">
            <v>#N/A</v>
          </cell>
          <cell r="BD210" t="e">
            <v>#N/A</v>
          </cell>
        </row>
        <row r="211">
          <cell r="D211" t="str">
            <v>USDOD</v>
          </cell>
          <cell r="E211">
            <v>1</v>
          </cell>
          <cell r="F211">
            <v>1</v>
          </cell>
          <cell r="G211">
            <v>1</v>
          </cell>
          <cell r="H211">
            <v>1.02</v>
          </cell>
          <cell r="I211">
            <v>1.0404</v>
          </cell>
          <cell r="J211">
            <v>1.0612079999999999</v>
          </cell>
          <cell r="K211">
            <v>1.08243216</v>
          </cell>
          <cell r="L211">
            <v>1.1040808032</v>
          </cell>
          <cell r="M211">
            <v>1.1261624192640001</v>
          </cell>
          <cell r="N211">
            <v>1.14868566764928</v>
          </cell>
          <cell r="O211">
            <v>1.1716593810022657</v>
          </cell>
          <cell r="P211">
            <v>1.1950925686223111</v>
          </cell>
          <cell r="Q211">
            <v>1.2189944199947573</v>
          </cell>
          <cell r="R211">
            <v>1.2433743083946525</v>
          </cell>
          <cell r="S211">
            <v>1.2682417945625455</v>
          </cell>
          <cell r="T211">
            <v>1.2936066304537963</v>
          </cell>
          <cell r="U211">
            <v>1.3194787630628724</v>
          </cell>
          <cell r="V211">
            <v>1.3458683383241299</v>
          </cell>
          <cell r="W211">
            <v>1.3727857050906125</v>
          </cell>
          <cell r="X211">
            <v>1.4002414191924248</v>
          </cell>
          <cell r="Y211">
            <v>1.4282462475762734</v>
          </cell>
          <cell r="Z211">
            <v>1.4568111725277988</v>
          </cell>
          <cell r="AA211">
            <v>1.4859473959783549</v>
          </cell>
          <cell r="AB211">
            <v>1.5156663438979221</v>
          </cell>
          <cell r="AC211">
            <v>1.5459796707758806</v>
          </cell>
          <cell r="AD211">
            <v>1.5768992641913981</v>
          </cell>
          <cell r="AE211">
            <v>1.6084372494752261</v>
          </cell>
          <cell r="AF211">
            <v>1.6406059944647307</v>
          </cell>
          <cell r="AG211">
            <v>1.6734181143540252</v>
          </cell>
          <cell r="AH211">
            <v>1.7068864766411058</v>
          </cell>
          <cell r="AI211">
            <v>1.7410242061739281</v>
          </cell>
          <cell r="AJ211">
            <v>1.7758446902974065</v>
          </cell>
          <cell r="AK211">
            <v>1.8113615841033548</v>
          </cell>
          <cell r="AL211">
            <v>1.8475888157854219</v>
          </cell>
          <cell r="AM211">
            <v>1.8845405921011305</v>
          </cell>
          <cell r="AN211">
            <v>1.9222314039431532</v>
          </cell>
          <cell r="AO211">
            <v>1.9606760320220162</v>
          </cell>
          <cell r="AP211">
            <v>1.9998895526624565</v>
          </cell>
          <cell r="AQ211">
            <v>2.0398873437157055</v>
          </cell>
          <cell r="AR211">
            <v>2.0806850905900198</v>
          </cell>
          <cell r="AS211">
            <v>2.1222987924018204</v>
          </cell>
          <cell r="AT211">
            <v>2.1647447682498568</v>
          </cell>
          <cell r="AU211">
            <v>2.208039663614854</v>
          </cell>
          <cell r="AV211">
            <v>2.252200456887151</v>
          </cell>
          <cell r="AW211">
            <v>2.2972444660248938</v>
          </cell>
          <cell r="AX211">
            <v>2.343189355345392</v>
          </cell>
          <cell r="AY211">
            <v>2.3900531424522997</v>
          </cell>
          <cell r="AZ211">
            <v>2.4378542053013459</v>
          </cell>
          <cell r="BA211">
            <v>2.4866112894073726</v>
          </cell>
          <cell r="BB211">
            <v>2.53634351519552</v>
          </cell>
          <cell r="BC211" t="e">
            <v>#N/A</v>
          </cell>
          <cell r="BD211" t="e">
            <v>#N/A</v>
          </cell>
        </row>
        <row r="212">
          <cell r="D212" t="str">
            <v>Facility Construction Contract</v>
          </cell>
          <cell r="E212">
            <v>1</v>
          </cell>
          <cell r="F212">
            <v>1</v>
          </cell>
          <cell r="G212">
            <v>1</v>
          </cell>
          <cell r="H212">
            <v>1.0249999999999999</v>
          </cell>
          <cell r="I212">
            <v>1.05575</v>
          </cell>
          <cell r="J212">
            <v>1.0874225</v>
          </cell>
          <cell r="K212">
            <v>1.120045175</v>
          </cell>
          <cell r="L212">
            <v>1.1536465302500001</v>
          </cell>
          <cell r="M212">
            <v>1.1882559261575001</v>
          </cell>
          <cell r="N212">
            <v>1.2239036039422251</v>
          </cell>
          <cell r="O212">
            <v>1.260620712060492</v>
          </cell>
          <cell r="P212">
            <v>1.2984393334223068</v>
          </cell>
          <cell r="Q212">
            <v>1.337392513424976</v>
          </cell>
          <cell r="R212">
            <v>1.3775142888277254</v>
          </cell>
          <cell r="S212">
            <v>1.4188397174925573</v>
          </cell>
          <cell r="T212">
            <v>1.461404909017334</v>
          </cell>
          <cell r="U212">
            <v>1.5052470562878542</v>
          </cell>
          <cell r="V212">
            <v>1.5504044679764899</v>
          </cell>
          <cell r="W212">
            <v>1.5969166020157846</v>
          </cell>
          <cell r="X212">
            <v>1.6448241000762582</v>
          </cell>
          <cell r="Y212">
            <v>1.6941688230785461</v>
          </cell>
          <cell r="Z212">
            <v>1.7449938877709026</v>
          </cell>
          <cell r="AA212">
            <v>1.7973437044040297</v>
          </cell>
          <cell r="AB212">
            <v>1.8512640155361506</v>
          </cell>
          <cell r="AC212">
            <v>1.9068019360022352</v>
          </cell>
          <cell r="AD212">
            <v>1.9068019360022352</v>
          </cell>
          <cell r="AE212">
            <v>1.9068019360022352</v>
          </cell>
          <cell r="AF212">
            <v>1.9068019360022352</v>
          </cell>
          <cell r="AG212">
            <v>1.9068019360022352</v>
          </cell>
          <cell r="AH212">
            <v>1.9068019360022352</v>
          </cell>
          <cell r="AI212">
            <v>1.9068019360022352</v>
          </cell>
          <cell r="AJ212">
            <v>1.9068019360022352</v>
          </cell>
          <cell r="AK212">
            <v>1.9068019360022352</v>
          </cell>
          <cell r="AL212">
            <v>1.9068019360022352</v>
          </cell>
          <cell r="AM212">
            <v>1.9068019360022352</v>
          </cell>
          <cell r="AN212">
            <v>1.9068019360022352</v>
          </cell>
          <cell r="AO212">
            <v>1.9068019360022352</v>
          </cell>
          <cell r="AP212">
            <v>1.9068019360022352</v>
          </cell>
          <cell r="AQ212">
            <v>1.9068019360022352</v>
          </cell>
          <cell r="AR212">
            <v>1.9068019360022352</v>
          </cell>
          <cell r="AS212">
            <v>1.9068019360022352</v>
          </cell>
          <cell r="AT212">
            <v>1.9068019360022352</v>
          </cell>
          <cell r="AU212">
            <v>1.9068019360022352</v>
          </cell>
          <cell r="AV212">
            <v>1.9068019360022352</v>
          </cell>
          <cell r="AW212">
            <v>1.9068019360022352</v>
          </cell>
          <cell r="AX212">
            <v>1.9068019360022352</v>
          </cell>
          <cell r="AY212">
            <v>1.9068019360022352</v>
          </cell>
          <cell r="AZ212">
            <v>1.9068019360022352</v>
          </cell>
          <cell r="BA212">
            <v>1.9068019360022352</v>
          </cell>
          <cell r="BB212">
            <v>1.9068019360022352</v>
          </cell>
          <cell r="BC212" t="e">
            <v>#N/A</v>
          </cell>
          <cell r="BD212" t="e">
            <v>#N/A</v>
          </cell>
        </row>
        <row r="213">
          <cell r="D213" t="str">
            <v>Spare 2</v>
          </cell>
          <cell r="E213">
            <v>1</v>
          </cell>
          <cell r="F213">
            <v>1</v>
          </cell>
          <cell r="G213">
            <v>1</v>
          </cell>
          <cell r="H213">
            <v>1</v>
          </cell>
          <cell r="I213">
            <v>1</v>
          </cell>
          <cell r="J213">
            <v>1</v>
          </cell>
          <cell r="K213">
            <v>1</v>
          </cell>
          <cell r="L213">
            <v>1</v>
          </cell>
          <cell r="M213">
            <v>1</v>
          </cell>
          <cell r="N213">
            <v>1</v>
          </cell>
          <cell r="O213">
            <v>1</v>
          </cell>
          <cell r="P213">
            <v>1</v>
          </cell>
          <cell r="Q213">
            <v>1</v>
          </cell>
          <cell r="R213">
            <v>1</v>
          </cell>
          <cell r="S213">
            <v>1</v>
          </cell>
          <cell r="T213">
            <v>1</v>
          </cell>
          <cell r="U213">
            <v>1</v>
          </cell>
          <cell r="V213">
            <v>1</v>
          </cell>
          <cell r="W213">
            <v>1</v>
          </cell>
          <cell r="X213">
            <v>1</v>
          </cell>
          <cell r="Y213">
            <v>1</v>
          </cell>
          <cell r="Z213">
            <v>1</v>
          </cell>
          <cell r="AA213">
            <v>1</v>
          </cell>
          <cell r="AB213">
            <v>1</v>
          </cell>
          <cell r="AC213">
            <v>1</v>
          </cell>
          <cell r="AD213">
            <v>1</v>
          </cell>
          <cell r="AE213">
            <v>1</v>
          </cell>
          <cell r="AF213">
            <v>1</v>
          </cell>
          <cell r="AG213">
            <v>1</v>
          </cell>
          <cell r="AH213">
            <v>1</v>
          </cell>
          <cell r="AI213">
            <v>1</v>
          </cell>
          <cell r="AJ213">
            <v>1</v>
          </cell>
          <cell r="AK213">
            <v>1</v>
          </cell>
          <cell r="AL213">
            <v>1</v>
          </cell>
          <cell r="AM213">
            <v>1</v>
          </cell>
          <cell r="AN213">
            <v>1</v>
          </cell>
          <cell r="AO213">
            <v>1</v>
          </cell>
          <cell r="AP213">
            <v>1</v>
          </cell>
          <cell r="AQ213">
            <v>1</v>
          </cell>
          <cell r="AR213">
            <v>1</v>
          </cell>
          <cell r="AS213">
            <v>1</v>
          </cell>
          <cell r="AT213">
            <v>1</v>
          </cell>
          <cell r="AU213">
            <v>1</v>
          </cell>
          <cell r="AV213">
            <v>1</v>
          </cell>
          <cell r="AW213">
            <v>1</v>
          </cell>
          <cell r="AX213">
            <v>1</v>
          </cell>
          <cell r="AY213">
            <v>1</v>
          </cell>
          <cell r="AZ213">
            <v>1</v>
          </cell>
          <cell r="BA213">
            <v>1</v>
          </cell>
          <cell r="BB213">
            <v>1</v>
          </cell>
          <cell r="BC213" t="e">
            <v>#N/A</v>
          </cell>
          <cell r="BD213" t="e">
            <v>#N/A</v>
          </cell>
        </row>
        <row r="214">
          <cell r="D214">
            <v>0</v>
          </cell>
          <cell r="E214">
            <v>1</v>
          </cell>
          <cell r="F214">
            <v>1</v>
          </cell>
          <cell r="G214">
            <v>1</v>
          </cell>
          <cell r="H214" t="e">
            <v>#N/A</v>
          </cell>
          <cell r="I214" t="e">
            <v>#N/A</v>
          </cell>
          <cell r="J214" t="e">
            <v>#N/A</v>
          </cell>
          <cell r="K214" t="e">
            <v>#N/A</v>
          </cell>
          <cell r="L214" t="e">
            <v>#N/A</v>
          </cell>
          <cell r="M214" t="e">
            <v>#N/A</v>
          </cell>
          <cell r="N214" t="e">
            <v>#N/A</v>
          </cell>
          <cell r="O214" t="e">
            <v>#N/A</v>
          </cell>
          <cell r="P214" t="e">
            <v>#N/A</v>
          </cell>
          <cell r="Q214" t="e">
            <v>#N/A</v>
          </cell>
          <cell r="R214" t="e">
            <v>#N/A</v>
          </cell>
          <cell r="S214" t="e">
            <v>#N/A</v>
          </cell>
          <cell r="T214" t="e">
            <v>#N/A</v>
          </cell>
          <cell r="U214" t="e">
            <v>#N/A</v>
          </cell>
          <cell r="V214" t="e">
            <v>#N/A</v>
          </cell>
          <cell r="W214" t="e">
            <v>#N/A</v>
          </cell>
          <cell r="X214" t="e">
            <v>#N/A</v>
          </cell>
          <cell r="Y214" t="e">
            <v>#N/A</v>
          </cell>
          <cell r="Z214" t="e">
            <v>#N/A</v>
          </cell>
          <cell r="AA214" t="e">
            <v>#N/A</v>
          </cell>
          <cell r="AB214" t="e">
            <v>#N/A</v>
          </cell>
          <cell r="AC214" t="e">
            <v>#N/A</v>
          </cell>
          <cell r="AD214" t="e">
            <v>#N/A</v>
          </cell>
          <cell r="AE214" t="e">
            <v>#N/A</v>
          </cell>
          <cell r="AF214" t="e">
            <v>#N/A</v>
          </cell>
          <cell r="AG214" t="e">
            <v>#N/A</v>
          </cell>
          <cell r="AH214" t="e">
            <v>#N/A</v>
          </cell>
          <cell r="AI214" t="e">
            <v>#N/A</v>
          </cell>
          <cell r="AJ214" t="e">
            <v>#N/A</v>
          </cell>
          <cell r="AK214" t="e">
            <v>#N/A</v>
          </cell>
          <cell r="AL214" t="e">
            <v>#N/A</v>
          </cell>
          <cell r="AM214" t="e">
            <v>#N/A</v>
          </cell>
          <cell r="AN214" t="e">
            <v>#N/A</v>
          </cell>
          <cell r="AO214" t="e">
            <v>#N/A</v>
          </cell>
          <cell r="AP214" t="e">
            <v>#N/A</v>
          </cell>
          <cell r="AQ214" t="e">
            <v>#N/A</v>
          </cell>
          <cell r="AR214" t="e">
            <v>#N/A</v>
          </cell>
          <cell r="AS214" t="e">
            <v>#N/A</v>
          </cell>
          <cell r="AT214" t="e">
            <v>#N/A</v>
          </cell>
          <cell r="AU214" t="e">
            <v>#N/A</v>
          </cell>
          <cell r="AV214" t="e">
            <v>#N/A</v>
          </cell>
          <cell r="AW214" t="e">
            <v>#N/A</v>
          </cell>
          <cell r="AX214" t="e">
            <v>#N/A</v>
          </cell>
          <cell r="AY214" t="e">
            <v>#N/A</v>
          </cell>
          <cell r="AZ214" t="e">
            <v>#N/A</v>
          </cell>
          <cell r="BA214" t="e">
            <v>#N/A</v>
          </cell>
          <cell r="BB214" t="e">
            <v>#N/A</v>
          </cell>
          <cell r="BC214" t="e">
            <v>#N/A</v>
          </cell>
          <cell r="BD214" t="e">
            <v>#N/A</v>
          </cell>
        </row>
        <row r="229">
          <cell r="E229" t="str">
            <v>Navy</v>
          </cell>
        </row>
        <row r="230">
          <cell r="E230" t="str">
            <v>Army</v>
          </cell>
        </row>
        <row r="231">
          <cell r="E231" t="str">
            <v>Air Force</v>
          </cell>
        </row>
        <row r="232">
          <cell r="E232" t="str">
            <v>OSCDF</v>
          </cell>
        </row>
        <row r="233">
          <cell r="E233" t="str">
            <v>VCDF</v>
          </cell>
        </row>
        <row r="234">
          <cell r="E234" t="str">
            <v>JOC</v>
          </cell>
        </row>
        <row r="235">
          <cell r="E235" t="str">
            <v>CDG</v>
          </cell>
        </row>
        <row r="236">
          <cell r="E236" t="str">
            <v>CFO</v>
          </cell>
        </row>
        <row r="237">
          <cell r="E237" t="str">
            <v>CIOG</v>
          </cell>
        </row>
        <row r="238">
          <cell r="E238" t="str">
            <v>DMO</v>
          </cell>
        </row>
        <row r="239">
          <cell r="E239" t="str">
            <v>DSTO</v>
          </cell>
        </row>
        <row r="240">
          <cell r="E240" t="str">
            <v>DSRG</v>
          </cell>
        </row>
        <row r="241">
          <cell r="E241" t="str">
            <v>ISG</v>
          </cell>
        </row>
        <row r="242">
          <cell r="E242" t="str">
            <v>DPG</v>
          </cell>
        </row>
        <row r="251">
          <cell r="H251" t="str">
            <v>Navy - AFS</v>
          </cell>
          <cell r="O251" t="str">
            <v>ACT</v>
          </cell>
          <cell r="Q251" t="str">
            <v>PROJECT INITIATION AND REVIEW BOARD</v>
          </cell>
          <cell r="U251" t="str">
            <v>DCP Entry</v>
          </cell>
          <cell r="Y251" t="str">
            <v>Option 1</v>
          </cell>
        </row>
        <row r="252">
          <cell r="H252" t="str">
            <v>Army - AFS</v>
          </cell>
          <cell r="J252">
            <v>0</v>
          </cell>
          <cell r="K252" t="str">
            <v>Very Low</v>
          </cell>
          <cell r="L252">
            <v>0.05</v>
          </cell>
          <cell r="O252" t="str">
            <v>NSW</v>
          </cell>
          <cell r="Q252" t="str">
            <v>CAPABILITY GATE REVIEW BOARD</v>
          </cell>
          <cell r="U252" t="str">
            <v>Interim Pass</v>
          </cell>
          <cell r="Y252" t="str">
            <v>Option 2</v>
          </cell>
        </row>
        <row r="253">
          <cell r="H253" t="str">
            <v>Air Force - AFS</v>
          </cell>
          <cell r="J253">
            <v>7.4999999999999997E-2</v>
          </cell>
          <cell r="K253" t="str">
            <v>Low</v>
          </cell>
          <cell r="L253">
            <v>0.1</v>
          </cell>
          <cell r="O253" t="str">
            <v>NT</v>
          </cell>
          <cell r="Q253" t="str">
            <v>DEFENCE CAPABILITY COMMITTEE</v>
          </cell>
          <cell r="U253" t="str">
            <v>1st Pass</v>
          </cell>
          <cell r="Y253" t="str">
            <v>Option 3</v>
          </cell>
        </row>
        <row r="254">
          <cell r="H254" t="str">
            <v>Navy - Res</v>
          </cell>
          <cell r="J254">
            <v>0.125</v>
          </cell>
          <cell r="K254" t="str">
            <v>Low-Medium</v>
          </cell>
          <cell r="L254">
            <v>0.15</v>
          </cell>
          <cell r="O254" t="str">
            <v>QLD</v>
          </cell>
          <cell r="U254" t="str">
            <v>2nd Pass</v>
          </cell>
          <cell r="Y254" t="str">
            <v>Option 4</v>
          </cell>
        </row>
        <row r="255">
          <cell r="H255" t="str">
            <v>Army - Res</v>
          </cell>
          <cell r="J255">
            <v>0.17499999999999999</v>
          </cell>
          <cell r="K255" t="str">
            <v>Medium</v>
          </cell>
          <cell r="L255">
            <v>0.2</v>
          </cell>
          <cell r="O255" t="str">
            <v>SA</v>
          </cell>
          <cell r="U255" t="str">
            <v>Combined 1st /2nd Pass</v>
          </cell>
        </row>
        <row r="256">
          <cell r="H256" t="str">
            <v>Air Force - Res</v>
          </cell>
          <cell r="J256">
            <v>0.22500000000000001</v>
          </cell>
          <cell r="K256" t="str">
            <v>Medium-High</v>
          </cell>
          <cell r="L256">
            <v>0.25</v>
          </cell>
          <cell r="O256" t="str">
            <v>TAS</v>
          </cell>
          <cell r="Q256" t="str">
            <v>{Choose Committee from drop down}</v>
          </cell>
          <cell r="U256" t="str">
            <v>Real Cost Increase</v>
          </cell>
        </row>
        <row r="257">
          <cell r="H257" t="str">
            <v>APS FTE-A</v>
          </cell>
          <cell r="J257">
            <v>0.27500000000000002</v>
          </cell>
          <cell r="K257" t="str">
            <v>High</v>
          </cell>
          <cell r="L257">
            <v>0.3</v>
          </cell>
          <cell r="O257" t="str">
            <v>VIC</v>
          </cell>
        </row>
        <row r="258">
          <cell r="H258" t="str">
            <v>PSP FTE-A</v>
          </cell>
          <cell r="J258">
            <v>0.35</v>
          </cell>
          <cell r="K258" t="str">
            <v>Very High</v>
          </cell>
          <cell r="L258">
            <v>0.4</v>
          </cell>
          <cell r="O258" t="str">
            <v>WA</v>
          </cell>
        </row>
        <row r="259">
          <cell r="J259">
            <v>0.47499999999999998</v>
          </cell>
          <cell r="K259" t="str">
            <v>Extreme</v>
          </cell>
          <cell r="L259">
            <v>0.5</v>
          </cell>
          <cell r="O259" t="str">
            <v>O/S</v>
          </cell>
        </row>
        <row r="261">
          <cell r="B261" t="str">
            <v>Crew</v>
          </cell>
          <cell r="D261" t="str">
            <v>l/hr</v>
          </cell>
        </row>
        <row r="262">
          <cell r="B262" t="str">
            <v>Ship</v>
          </cell>
          <cell r="D262" t="str">
            <v>cz/day</v>
          </cell>
        </row>
        <row r="263">
          <cell r="B263" t="str">
            <v>Aircraft</v>
          </cell>
          <cell r="D263" t="str">
            <v>Annual</v>
          </cell>
          <cell r="F263" t="str">
            <v>Manual</v>
          </cell>
          <cell r="H263" t="str">
            <v xml:space="preserve"> Manual</v>
          </cell>
          <cell r="J263" t="str">
            <v>Manual</v>
          </cell>
          <cell r="L263" t="str">
            <v>Manual</v>
          </cell>
        </row>
        <row r="264">
          <cell r="B264" t="str">
            <v>Firing</v>
          </cell>
          <cell r="D264" t="str">
            <v>Refresh Cycle</v>
          </cell>
          <cell r="F264" t="str">
            <v>Triangular</v>
          </cell>
          <cell r="H264" t="str">
            <v xml:space="preserve"> Trapezoidal</v>
          </cell>
          <cell r="J264" t="str">
            <v>Uniform</v>
          </cell>
          <cell r="L264" t="str">
            <v>Uniform</v>
          </cell>
          <cell r="N264" t="str">
            <v>$</v>
          </cell>
          <cell r="P264" t="str">
            <v>Per Item</v>
          </cell>
          <cell r="R264" t="str">
            <v>Position</v>
          </cell>
          <cell r="T264" t="str">
            <v>Capital</v>
          </cell>
        </row>
        <row r="265">
          <cell r="B265" t="str">
            <v>Vehicle</v>
          </cell>
          <cell r="D265" t="str">
            <v>Refit Cycle</v>
          </cell>
          <cell r="F265" t="str">
            <v>Trapezoidal</v>
          </cell>
          <cell r="H265" t="str">
            <v xml:space="preserve"> Ramp Up</v>
          </cell>
          <cell r="J265" t="str">
            <v>Trapezoidal</v>
          </cell>
          <cell r="L265" t="str">
            <v>Trapezoidal</v>
          </cell>
          <cell r="N265" t="str">
            <v>$k</v>
          </cell>
          <cell r="P265" t="str">
            <v>Per System</v>
          </cell>
          <cell r="R265" t="str">
            <v>Per Ship</v>
          </cell>
          <cell r="T265" t="str">
            <v>Operating</v>
          </cell>
        </row>
        <row r="266">
          <cell r="B266" t="str">
            <v>Track-km</v>
          </cell>
          <cell r="F266" t="str">
            <v>Ramp Up</v>
          </cell>
          <cell r="H266" t="str">
            <v xml:space="preserve"> Ramp Down</v>
          </cell>
          <cell r="J266" t="str">
            <v>Ramp Up</v>
          </cell>
          <cell r="L266" t="str">
            <v>Ramp Up</v>
          </cell>
          <cell r="N266" t="str">
            <v>$m</v>
          </cell>
          <cell r="P266" t="str">
            <v>Per Year</v>
          </cell>
          <cell r="R266" t="str">
            <v>Per Aircraft</v>
          </cell>
          <cell r="T266" t="str">
            <v>ELF-1</v>
          </cell>
        </row>
        <row r="267">
          <cell r="B267" t="str">
            <v>Flying Hour</v>
          </cell>
          <cell r="F267" t="str">
            <v>Ramp Down</v>
          </cell>
          <cell r="H267" t="str">
            <v xml:space="preserve"> Uniform</v>
          </cell>
          <cell r="J267" t="str">
            <v>Ramp Down</v>
          </cell>
          <cell r="L267" t="str">
            <v>Ramp Down</v>
          </cell>
          <cell r="P267" t="str">
            <v>Per Option</v>
          </cell>
          <cell r="R267" t="str">
            <v>Per Vehicle</v>
          </cell>
          <cell r="T267" t="str">
            <v>ELF-2</v>
          </cell>
        </row>
        <row r="268">
          <cell r="B268" t="str">
            <v>Seaday</v>
          </cell>
          <cell r="F268" t="str">
            <v>Uniform</v>
          </cell>
          <cell r="H268" t="str">
            <v xml:space="preserve"> Restore</v>
          </cell>
          <cell r="J268" t="str">
            <v>Annual</v>
          </cell>
          <cell r="L268" t="str">
            <v>Annual</v>
          </cell>
          <cell r="P268" t="str">
            <v>Per Person</v>
          </cell>
          <cell r="R268" t="str">
            <v>Per Weapon</v>
          </cell>
        </row>
        <row r="269">
          <cell r="B269" t="str">
            <v>Daily</v>
          </cell>
          <cell r="F269" t="str">
            <v>Rayleigh</v>
          </cell>
          <cell r="J269" t="str">
            <v>2 Yearly</v>
          </cell>
          <cell r="L269" t="str">
            <v>Restore</v>
          </cell>
          <cell r="P269" t="str">
            <v>Total</v>
          </cell>
        </row>
        <row r="270">
          <cell r="B270" t="str">
            <v>Monthly</v>
          </cell>
          <cell r="F270" t="str">
            <v>Beta 80/40</v>
          </cell>
          <cell r="J270" t="str">
            <v>3 Yearly</v>
          </cell>
        </row>
        <row r="271">
          <cell r="B271" t="str">
            <v>Yearly</v>
          </cell>
          <cell r="F271" t="str">
            <v>Beta 60/40</v>
          </cell>
          <cell r="J271" t="str">
            <v>4 Yearly</v>
          </cell>
        </row>
        <row r="272">
          <cell r="F272" t="str">
            <v>Beta 60/50</v>
          </cell>
          <cell r="J272" t="str">
            <v>5 Yearly</v>
          </cell>
        </row>
        <row r="273">
          <cell r="F273" t="str">
            <v>Beta 50/50</v>
          </cell>
          <cell r="J273" t="str">
            <v>6 Yearly</v>
          </cell>
        </row>
        <row r="274">
          <cell r="F274" t="str">
            <v>Restore</v>
          </cell>
          <cell r="J274" t="str">
            <v>7 Yearly</v>
          </cell>
        </row>
        <row r="275">
          <cell r="J275" t="str">
            <v>8 Yearly</v>
          </cell>
        </row>
        <row r="276">
          <cell r="B276" t="str">
            <v>Albury Wodonga Military Area</v>
          </cell>
          <cell r="J276" t="str">
            <v>9 Yearly</v>
          </cell>
        </row>
        <row r="277">
          <cell r="B277" t="str">
            <v>Anglesea Barracks</v>
          </cell>
          <cell r="J277" t="str">
            <v>10 Yearly</v>
          </cell>
        </row>
        <row r="278">
          <cell r="B278" t="str">
            <v>Australian Defence College</v>
          </cell>
          <cell r="J278" t="str">
            <v>Restore</v>
          </cell>
        </row>
        <row r="279">
          <cell r="B279" t="str">
            <v>Australian Defence Force Academy</v>
          </cell>
        </row>
        <row r="280">
          <cell r="B280" t="str">
            <v>Bradshaw Training Area</v>
          </cell>
        </row>
        <row r="281">
          <cell r="B281" t="str">
            <v xml:space="preserve">Bulimba Barracks </v>
          </cell>
        </row>
        <row r="282">
          <cell r="B282" t="str">
            <v>Cabarlah (Borneo Barracks)</v>
          </cell>
        </row>
        <row r="283">
          <cell r="B283" t="str">
            <v>Campbell Park Offices</v>
          </cell>
        </row>
        <row r="284">
          <cell r="B284" t="str">
            <v>Canungra (Kokoda Barracks)</v>
          </cell>
        </row>
        <row r="285">
          <cell r="B285" t="str">
            <v>Cultana Training Area</v>
          </cell>
        </row>
        <row r="286">
          <cell r="B286" t="str">
            <v>Defence Establishment Berrima</v>
          </cell>
        </row>
        <row r="287">
          <cell r="B287" t="str">
            <v xml:space="preserve">Defence Establishment Orchard Hills </v>
          </cell>
        </row>
        <row r="288">
          <cell r="B288" t="str">
            <v>Defence Plaza Melbourne</v>
          </cell>
        </row>
        <row r="289">
          <cell r="B289" t="str">
            <v>Defence Plaza Sydney</v>
          </cell>
        </row>
        <row r="290">
          <cell r="B290" t="str">
            <v>Delamere Weapons Range</v>
          </cell>
        </row>
        <row r="291">
          <cell r="B291" t="str">
            <v>Derwent Barracks</v>
          </cell>
        </row>
        <row r="292">
          <cell r="B292" t="str">
            <v>DSTO Fisherman's Bend</v>
          </cell>
        </row>
        <row r="293">
          <cell r="B293" t="str">
            <v>Edinburgh Defence Precinct (Raff Edinburgh &amp; DSTO Edinburgh)</v>
          </cell>
        </row>
        <row r="294">
          <cell r="B294" t="str">
            <v>Enoggera (Gallipoli Barracks)</v>
          </cell>
        </row>
        <row r="295">
          <cell r="B295" t="str">
            <v>Garden Island Defence Precinct (Fleet Base East &amp; HMAS Kuttabul)</v>
          </cell>
        </row>
        <row r="296">
          <cell r="B296" t="str">
            <v>Headquarters Joint Operations Command</v>
          </cell>
        </row>
        <row r="297">
          <cell r="B297" t="str">
            <v>HMAS Albatross</v>
          </cell>
        </row>
        <row r="298">
          <cell r="B298" t="str">
            <v>HMAS Cairns</v>
          </cell>
        </row>
        <row r="299">
          <cell r="B299" t="str">
            <v>HMAS Cerberus</v>
          </cell>
        </row>
        <row r="300">
          <cell r="B300" t="str">
            <v>HMAS Creswell</v>
          </cell>
        </row>
        <row r="301">
          <cell r="B301" t="str">
            <v>HMAS Harman</v>
          </cell>
        </row>
        <row r="302">
          <cell r="B302" t="str">
            <v>HMAS Penguin</v>
          </cell>
        </row>
        <row r="303">
          <cell r="B303" t="str">
            <v>HMAS Stirling (Fleet Base West)</v>
          </cell>
        </row>
        <row r="304">
          <cell r="B304" t="str">
            <v>HMAS Waterhen</v>
          </cell>
        </row>
        <row r="305">
          <cell r="B305" t="str">
            <v>HMAS Watson</v>
          </cell>
        </row>
        <row r="306">
          <cell r="B306" t="str">
            <v>Kapooka (Blamey Barracks)</v>
          </cell>
        </row>
        <row r="307">
          <cell r="B307" t="str">
            <v>Karrakatta (Irwin Barracks)</v>
          </cell>
        </row>
        <row r="308">
          <cell r="B308" t="str">
            <v>Keswick Barracks</v>
          </cell>
        </row>
        <row r="309">
          <cell r="B309" t="str">
            <v>Larrakeyah Defence Precinct (Larrakeyah Barracks And HMAS Coonawarra)</v>
          </cell>
        </row>
        <row r="310">
          <cell r="B310" t="str">
            <v>Lavarack Barracks</v>
          </cell>
        </row>
        <row r="311">
          <cell r="B311" t="str">
            <v>Leeuwin Barracks</v>
          </cell>
        </row>
        <row r="312">
          <cell r="B312" t="str">
            <v>Liverpool Military Area (Holsworthy, Steele And Moorebank Barracks)</v>
          </cell>
        </row>
        <row r="313">
          <cell r="B313" t="str">
            <v>Mount Bundey Training Area</v>
          </cell>
        </row>
        <row r="314">
          <cell r="B314" t="str">
            <v>Oakey (Army Aviation Centre)</v>
          </cell>
        </row>
        <row r="315">
          <cell r="B315" t="str">
            <v>Pine Gap</v>
          </cell>
        </row>
        <row r="316">
          <cell r="B316" t="str">
            <v>Puckapunyal Military Area</v>
          </cell>
        </row>
        <row r="317">
          <cell r="B317" t="str">
            <v>RAAF Amberley</v>
          </cell>
        </row>
        <row r="318">
          <cell r="B318" t="str">
            <v>RAAF Curtin</v>
          </cell>
        </row>
        <row r="319">
          <cell r="B319" t="str">
            <v>RAAF Darwin</v>
          </cell>
        </row>
        <row r="320">
          <cell r="B320" t="str">
            <v xml:space="preserve">RAAF East Sale </v>
          </cell>
        </row>
        <row r="321">
          <cell r="B321" t="str">
            <v>RAAF Glenbrook</v>
          </cell>
        </row>
        <row r="322">
          <cell r="B322" t="str">
            <v>RAAF Learmonth</v>
          </cell>
        </row>
        <row r="323">
          <cell r="B323" t="str">
            <v>RAAF Pearce</v>
          </cell>
        </row>
        <row r="324">
          <cell r="B324" t="str">
            <v>RAAF Richmond</v>
          </cell>
        </row>
        <row r="325">
          <cell r="B325" t="str">
            <v>RAAF Scherger</v>
          </cell>
        </row>
        <row r="326">
          <cell r="B326" t="str">
            <v>RAAF Tindal</v>
          </cell>
        </row>
        <row r="327">
          <cell r="B327" t="str">
            <v>RAAF Townsville</v>
          </cell>
        </row>
        <row r="328">
          <cell r="B328" t="str">
            <v>RAAF Wagga</v>
          </cell>
        </row>
        <row r="329">
          <cell r="B329" t="str">
            <v>RAAF Williams (Laverton &amp; Point Cook)</v>
          </cell>
        </row>
        <row r="330">
          <cell r="B330" t="str">
            <v>RAAF Williamtown</v>
          </cell>
        </row>
        <row r="331">
          <cell r="B331" t="str">
            <v>Randwick Barracks</v>
          </cell>
        </row>
        <row r="332">
          <cell r="B332" t="str">
            <v>Robertson Barracks</v>
          </cell>
        </row>
        <row r="333">
          <cell r="B333" t="str">
            <v>Ross Island Barracks</v>
          </cell>
        </row>
        <row r="334">
          <cell r="B334" t="str">
            <v>Royal Military College</v>
          </cell>
        </row>
        <row r="335">
          <cell r="B335" t="str">
            <v>Russel Offices (Defence Hz)</v>
          </cell>
        </row>
        <row r="336">
          <cell r="B336" t="str">
            <v>Shoalwater Bay Training Area</v>
          </cell>
        </row>
        <row r="337">
          <cell r="B337" t="str">
            <v>Singleton (Lone Pine Barracks)</v>
          </cell>
        </row>
        <row r="338">
          <cell r="B338" t="str">
            <v>Swanbourne (Campbell Barracks)</v>
          </cell>
        </row>
        <row r="339">
          <cell r="B339" t="str">
            <v>Townsville Field Training Area</v>
          </cell>
        </row>
        <row r="340">
          <cell r="B340" t="str">
            <v>Victoria Barracks Brisbane</v>
          </cell>
        </row>
        <row r="341">
          <cell r="B341" t="str">
            <v>Victoria Barracks Melbourne</v>
          </cell>
        </row>
        <row r="342">
          <cell r="B342" t="str">
            <v>Victoria Barracks Sydney</v>
          </cell>
        </row>
        <row r="343">
          <cell r="B343" t="str">
            <v>Watsonia (Simpson Barracks)</v>
          </cell>
        </row>
        <row r="344">
          <cell r="B344" t="str">
            <v>Woomera</v>
          </cell>
        </row>
        <row r="345">
          <cell r="B345" t="str">
            <v>Woodside Barracks</v>
          </cell>
        </row>
        <row r="346">
          <cell r="B346" t="str">
            <v>Yampi Sound Training Area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XX@XXXXX.XXX"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XX@XXXXX.XX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C6:E41"/>
  <sheetViews>
    <sheetView tabSelected="1" workbookViewId="0"/>
  </sheetViews>
  <sheetFormatPr defaultRowHeight="15" x14ac:dyDescent="0.25"/>
  <cols>
    <col min="1" max="1" width="5.7109375" customWidth="1"/>
    <col min="2" max="2" width="0.85546875" customWidth="1"/>
    <col min="3" max="4" width="35.7109375" customWidth="1"/>
    <col min="5" max="5" width="0.85546875" customWidth="1"/>
  </cols>
  <sheetData>
    <row r="6" spans="3:5" ht="21.75" customHeight="1" x14ac:dyDescent="0.25">
      <c r="C6" s="1"/>
      <c r="D6" s="1"/>
      <c r="E6" s="1"/>
    </row>
    <row r="7" spans="3:5" ht="53.25" customHeight="1" x14ac:dyDescent="0.25">
      <c r="C7" s="359" t="s">
        <v>269</v>
      </c>
      <c r="D7" s="360"/>
      <c r="E7" s="1"/>
    </row>
    <row r="8" spans="3:5" x14ac:dyDescent="0.25">
      <c r="C8" s="1"/>
      <c r="D8" s="1"/>
      <c r="E8" s="1"/>
    </row>
    <row r="9" spans="3:5" x14ac:dyDescent="0.25">
      <c r="C9" s="119" t="s">
        <v>417</v>
      </c>
      <c r="D9" s="1"/>
      <c r="E9" s="1"/>
    </row>
    <row r="11" spans="3:5" x14ac:dyDescent="0.25">
      <c r="C11" s="21"/>
      <c r="D11" s="20"/>
    </row>
    <row r="12" spans="3:5" x14ac:dyDescent="0.25">
      <c r="C12" s="17" t="s">
        <v>84</v>
      </c>
      <c r="D12" s="120" t="s">
        <v>168</v>
      </c>
    </row>
    <row r="13" spans="3:5" x14ac:dyDescent="0.25">
      <c r="C13" s="17"/>
      <c r="D13" s="18"/>
    </row>
    <row r="14" spans="3:5" ht="26.25" x14ac:dyDescent="0.25">
      <c r="C14" s="19" t="s">
        <v>85</v>
      </c>
      <c r="D14" s="120" t="s">
        <v>167</v>
      </c>
    </row>
    <row r="15" spans="3:5" x14ac:dyDescent="0.25">
      <c r="C15" s="17"/>
      <c r="D15" s="18"/>
    </row>
    <row r="16" spans="3:5" x14ac:dyDescent="0.25">
      <c r="C16" s="17" t="s">
        <v>184</v>
      </c>
      <c r="D16" s="120" t="s">
        <v>185</v>
      </c>
    </row>
    <row r="17" spans="3:4" x14ac:dyDescent="0.25">
      <c r="C17" s="17"/>
      <c r="D17" s="18"/>
    </row>
    <row r="18" spans="3:4" x14ac:dyDescent="0.25">
      <c r="C18" s="17" t="s">
        <v>86</v>
      </c>
      <c r="D18" s="120" t="s">
        <v>166</v>
      </c>
    </row>
    <row r="19" spans="3:4" x14ac:dyDescent="0.25">
      <c r="C19" s="17"/>
      <c r="D19" s="120" t="s">
        <v>165</v>
      </c>
    </row>
    <row r="20" spans="3:4" x14ac:dyDescent="0.25">
      <c r="C20" s="17"/>
      <c r="D20" s="120" t="s">
        <v>164</v>
      </c>
    </row>
    <row r="21" spans="3:4" x14ac:dyDescent="0.25">
      <c r="C21" s="17" t="s">
        <v>275</v>
      </c>
      <c r="D21" s="121" t="s">
        <v>92</v>
      </c>
    </row>
    <row r="22" spans="3:4" x14ac:dyDescent="0.25">
      <c r="C22" s="17"/>
      <c r="D22" s="18"/>
    </row>
    <row r="23" spans="3:4" x14ac:dyDescent="0.25">
      <c r="C23" s="17" t="s">
        <v>87</v>
      </c>
      <c r="D23" s="121" t="s">
        <v>92</v>
      </c>
    </row>
    <row r="24" spans="3:4" x14ac:dyDescent="0.25">
      <c r="C24" s="17"/>
      <c r="D24" s="18"/>
    </row>
    <row r="25" spans="3:4" x14ac:dyDescent="0.25">
      <c r="C25" s="17" t="s">
        <v>88</v>
      </c>
      <c r="D25" s="121" t="s">
        <v>92</v>
      </c>
    </row>
    <row r="26" spans="3:4" x14ac:dyDescent="0.25">
      <c r="C26" s="17"/>
      <c r="D26" s="18"/>
    </row>
    <row r="27" spans="3:4" x14ac:dyDescent="0.25">
      <c r="C27" s="17" t="s">
        <v>89</v>
      </c>
      <c r="D27" s="121" t="s">
        <v>92</v>
      </c>
    </row>
    <row r="28" spans="3:4" x14ac:dyDescent="0.25">
      <c r="C28" s="17"/>
      <c r="D28" s="121"/>
    </row>
    <row r="29" spans="3:4" x14ac:dyDescent="0.25">
      <c r="C29" s="17" t="s">
        <v>348</v>
      </c>
      <c r="D29" s="121" t="s">
        <v>92</v>
      </c>
    </row>
    <row r="30" spans="3:4" x14ac:dyDescent="0.25">
      <c r="C30" s="17"/>
      <c r="D30" s="18"/>
    </row>
    <row r="31" spans="3:4" x14ac:dyDescent="0.25">
      <c r="C31" s="17" t="s">
        <v>90</v>
      </c>
      <c r="D31" s="120" t="s">
        <v>256</v>
      </c>
    </row>
    <row r="32" spans="3:4" x14ac:dyDescent="0.25">
      <c r="C32" s="17"/>
      <c r="D32" s="18"/>
    </row>
    <row r="33" spans="3:4" x14ac:dyDescent="0.25">
      <c r="C33" s="17" t="s">
        <v>276</v>
      </c>
      <c r="D33" s="340">
        <v>43404</v>
      </c>
    </row>
    <row r="34" spans="3:4" x14ac:dyDescent="0.25">
      <c r="C34" s="16"/>
      <c r="D34" s="15"/>
    </row>
    <row r="36" spans="3:4" ht="27" customHeight="1" x14ac:dyDescent="0.25">
      <c r="C36" s="361" t="s">
        <v>418</v>
      </c>
      <c r="D36" s="362"/>
    </row>
    <row r="37" spans="3:4" x14ac:dyDescent="0.25">
      <c r="C37" s="12"/>
      <c r="D37" s="11"/>
    </row>
    <row r="38" spans="3:4" x14ac:dyDescent="0.25">
      <c r="C38" s="12" t="s">
        <v>163</v>
      </c>
      <c r="D38" s="14" t="s">
        <v>186</v>
      </c>
    </row>
    <row r="39" spans="3:4" x14ac:dyDescent="0.25">
      <c r="C39" s="12" t="s">
        <v>91</v>
      </c>
      <c r="D39" s="13" t="s">
        <v>162</v>
      </c>
    </row>
    <row r="40" spans="3:4" x14ac:dyDescent="0.25">
      <c r="C40" s="12"/>
      <c r="D40" s="11"/>
    </row>
    <row r="41" spans="3:4" x14ac:dyDescent="0.25">
      <c r="C41" s="151"/>
      <c r="D41" s="152"/>
    </row>
  </sheetData>
  <sheetProtection password="DBF2" sheet="1" objects="1" scenarios="1"/>
  <customSheetViews>
    <customSheetView guid="{A91A28E7-93BA-4DD4-9684-A21AE4BC72B8}" fitToPage="1" topLeftCell="A4">
      <selection activeCell="C34" sqref="C34:D34"/>
      <pageMargins left="0.7" right="0.7" top="0.75" bottom="0.75" header="0.3" footer="0.3"/>
      <pageSetup paperSize="9" scale="91" orientation="portrait" r:id="rId1"/>
    </customSheetView>
    <customSheetView guid="{0A9E4994-95B3-4293-92E0-872FC39AC805}" fitToPage="1" topLeftCell="A4">
      <selection activeCell="C34" sqref="C34:D34"/>
      <pageMargins left="0.7" right="0.7" top="0.75" bottom="0.75" header="0.3" footer="0.3"/>
      <pageSetup paperSize="9" scale="91" orientation="portrait" r:id="rId2"/>
    </customSheetView>
  </customSheetViews>
  <mergeCells count="2">
    <mergeCell ref="C7:D7"/>
    <mergeCell ref="C36:D36"/>
  </mergeCells>
  <hyperlinks>
    <hyperlink ref="D39" r:id="rId3" xr:uid="{00000000-0004-0000-0000-000000000000}"/>
    <hyperlink ref="D38" r:id="rId4" display="XX@XXXXX.XXX" xr:uid="{00000000-0004-0000-0000-000001000000}"/>
  </hyperlinks>
  <pageMargins left="0.7" right="0.7" top="0.75" bottom="0.75" header="0.3" footer="0.3"/>
  <pageSetup paperSize="9" scale="9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99CC"/>
    <pageSetUpPr fitToPage="1"/>
  </sheetPr>
  <dimension ref="A1:M43"/>
  <sheetViews>
    <sheetView showGridLines="0" zoomScale="90" zoomScaleNormal="90" workbookViewId="0"/>
  </sheetViews>
  <sheetFormatPr defaultRowHeight="15" x14ac:dyDescent="0.25"/>
  <cols>
    <col min="1" max="1" width="9.140625" style="200"/>
    <col min="2" max="2" width="88.7109375" style="5" customWidth="1"/>
    <col min="3" max="3" width="5.42578125" style="5" customWidth="1"/>
    <col min="4" max="4" width="5.5703125" style="5" customWidth="1"/>
    <col min="5" max="5" width="5.140625" style="5" customWidth="1"/>
    <col min="6" max="6" width="6.42578125" style="5" customWidth="1"/>
    <col min="7" max="7" width="5.28515625" style="5" customWidth="1"/>
    <col min="8" max="8" width="6.42578125" style="5" customWidth="1"/>
    <col min="9" max="246" width="9.140625" style="5"/>
    <col min="247" max="247" width="88.7109375" style="5" customWidth="1"/>
    <col min="248" max="248" width="5.42578125" style="5" customWidth="1"/>
    <col min="249" max="249" width="6.7109375" style="5" customWidth="1"/>
    <col min="250" max="250" width="4" style="5" customWidth="1"/>
    <col min="251" max="251" width="6.7109375" style="5" customWidth="1"/>
    <col min="252" max="502" width="9.140625" style="5"/>
    <col min="503" max="503" width="88.7109375" style="5" customWidth="1"/>
    <col min="504" max="504" width="5.42578125" style="5" customWidth="1"/>
    <col min="505" max="505" width="6.7109375" style="5" customWidth="1"/>
    <col min="506" max="506" width="4" style="5" customWidth="1"/>
    <col min="507" max="507" width="6.7109375" style="5" customWidth="1"/>
    <col min="508" max="758" width="9.140625" style="5"/>
    <col min="759" max="759" width="88.7109375" style="5" customWidth="1"/>
    <col min="760" max="760" width="5.42578125" style="5" customWidth="1"/>
    <col min="761" max="761" width="6.7109375" style="5" customWidth="1"/>
    <col min="762" max="762" width="4" style="5" customWidth="1"/>
    <col min="763" max="763" width="6.7109375" style="5" customWidth="1"/>
    <col min="764" max="1014" width="9.140625" style="5"/>
    <col min="1015" max="1015" width="88.7109375" style="5" customWidth="1"/>
    <col min="1016" max="1016" width="5.42578125" style="5" customWidth="1"/>
    <col min="1017" max="1017" width="6.7109375" style="5" customWidth="1"/>
    <col min="1018" max="1018" width="4" style="5" customWidth="1"/>
    <col min="1019" max="1019" width="6.7109375" style="5" customWidth="1"/>
    <col min="1020" max="1270" width="9.140625" style="5"/>
    <col min="1271" max="1271" width="88.7109375" style="5" customWidth="1"/>
    <col min="1272" max="1272" width="5.42578125" style="5" customWidth="1"/>
    <col min="1273" max="1273" width="6.7109375" style="5" customWidth="1"/>
    <col min="1274" max="1274" width="4" style="5" customWidth="1"/>
    <col min="1275" max="1275" width="6.7109375" style="5" customWidth="1"/>
    <col min="1276" max="1526" width="9.140625" style="5"/>
    <col min="1527" max="1527" width="88.7109375" style="5" customWidth="1"/>
    <col min="1528" max="1528" width="5.42578125" style="5" customWidth="1"/>
    <col min="1529" max="1529" width="6.7109375" style="5" customWidth="1"/>
    <col min="1530" max="1530" width="4" style="5" customWidth="1"/>
    <col min="1531" max="1531" width="6.7109375" style="5" customWidth="1"/>
    <col min="1532" max="1782" width="9.140625" style="5"/>
    <col min="1783" max="1783" width="88.7109375" style="5" customWidth="1"/>
    <col min="1784" max="1784" width="5.42578125" style="5" customWidth="1"/>
    <col min="1785" max="1785" width="6.7109375" style="5" customWidth="1"/>
    <col min="1786" max="1786" width="4" style="5" customWidth="1"/>
    <col min="1787" max="1787" width="6.7109375" style="5" customWidth="1"/>
    <col min="1788" max="2038" width="9.140625" style="5"/>
    <col min="2039" max="2039" width="88.7109375" style="5" customWidth="1"/>
    <col min="2040" max="2040" width="5.42578125" style="5" customWidth="1"/>
    <col min="2041" max="2041" width="6.7109375" style="5" customWidth="1"/>
    <col min="2042" max="2042" width="4" style="5" customWidth="1"/>
    <col min="2043" max="2043" width="6.7109375" style="5" customWidth="1"/>
    <col min="2044" max="2294" width="9.140625" style="5"/>
    <col min="2295" max="2295" width="88.7109375" style="5" customWidth="1"/>
    <col min="2296" max="2296" width="5.42578125" style="5" customWidth="1"/>
    <col min="2297" max="2297" width="6.7109375" style="5" customWidth="1"/>
    <col min="2298" max="2298" width="4" style="5" customWidth="1"/>
    <col min="2299" max="2299" width="6.7109375" style="5" customWidth="1"/>
    <col min="2300" max="2550" width="9.140625" style="5"/>
    <col min="2551" max="2551" width="88.7109375" style="5" customWidth="1"/>
    <col min="2552" max="2552" width="5.42578125" style="5" customWidth="1"/>
    <col min="2553" max="2553" width="6.7109375" style="5" customWidth="1"/>
    <col min="2554" max="2554" width="4" style="5" customWidth="1"/>
    <col min="2555" max="2555" width="6.7109375" style="5" customWidth="1"/>
    <col min="2556" max="2806" width="9.140625" style="5"/>
    <col min="2807" max="2807" width="88.7109375" style="5" customWidth="1"/>
    <col min="2808" max="2808" width="5.42578125" style="5" customWidth="1"/>
    <col min="2809" max="2809" width="6.7109375" style="5" customWidth="1"/>
    <col min="2810" max="2810" width="4" style="5" customWidth="1"/>
    <col min="2811" max="2811" width="6.7109375" style="5" customWidth="1"/>
    <col min="2812" max="3062" width="9.140625" style="5"/>
    <col min="3063" max="3063" width="88.7109375" style="5" customWidth="1"/>
    <col min="3064" max="3064" width="5.42578125" style="5" customWidth="1"/>
    <col min="3065" max="3065" width="6.7109375" style="5" customWidth="1"/>
    <col min="3066" max="3066" width="4" style="5" customWidth="1"/>
    <col min="3067" max="3067" width="6.7109375" style="5" customWidth="1"/>
    <col min="3068" max="3318" width="9.140625" style="5"/>
    <col min="3319" max="3319" width="88.7109375" style="5" customWidth="1"/>
    <col min="3320" max="3320" width="5.42578125" style="5" customWidth="1"/>
    <col min="3321" max="3321" width="6.7109375" style="5" customWidth="1"/>
    <col min="3322" max="3322" width="4" style="5" customWidth="1"/>
    <col min="3323" max="3323" width="6.7109375" style="5" customWidth="1"/>
    <col min="3324" max="3574" width="9.140625" style="5"/>
    <col min="3575" max="3575" width="88.7109375" style="5" customWidth="1"/>
    <col min="3576" max="3576" width="5.42578125" style="5" customWidth="1"/>
    <col min="3577" max="3577" width="6.7109375" style="5" customWidth="1"/>
    <col min="3578" max="3578" width="4" style="5" customWidth="1"/>
    <col min="3579" max="3579" width="6.7109375" style="5" customWidth="1"/>
    <col min="3580" max="3830" width="9.140625" style="5"/>
    <col min="3831" max="3831" width="88.7109375" style="5" customWidth="1"/>
    <col min="3832" max="3832" width="5.42578125" style="5" customWidth="1"/>
    <col min="3833" max="3833" width="6.7109375" style="5" customWidth="1"/>
    <col min="3834" max="3834" width="4" style="5" customWidth="1"/>
    <col min="3835" max="3835" width="6.7109375" style="5" customWidth="1"/>
    <col min="3836" max="4086" width="9.140625" style="5"/>
    <col min="4087" max="4087" width="88.7109375" style="5" customWidth="1"/>
    <col min="4088" max="4088" width="5.42578125" style="5" customWidth="1"/>
    <col min="4089" max="4089" width="6.7109375" style="5" customWidth="1"/>
    <col min="4090" max="4090" width="4" style="5" customWidth="1"/>
    <col min="4091" max="4091" width="6.7109375" style="5" customWidth="1"/>
    <col min="4092" max="4342" width="9.140625" style="5"/>
    <col min="4343" max="4343" width="88.7109375" style="5" customWidth="1"/>
    <col min="4344" max="4344" width="5.42578125" style="5" customWidth="1"/>
    <col min="4345" max="4345" width="6.7109375" style="5" customWidth="1"/>
    <col min="4346" max="4346" width="4" style="5" customWidth="1"/>
    <col min="4347" max="4347" width="6.7109375" style="5" customWidth="1"/>
    <col min="4348" max="4598" width="9.140625" style="5"/>
    <col min="4599" max="4599" width="88.7109375" style="5" customWidth="1"/>
    <col min="4600" max="4600" width="5.42578125" style="5" customWidth="1"/>
    <col min="4601" max="4601" width="6.7109375" style="5" customWidth="1"/>
    <col min="4602" max="4602" width="4" style="5" customWidth="1"/>
    <col min="4603" max="4603" width="6.7109375" style="5" customWidth="1"/>
    <col min="4604" max="4854" width="9.140625" style="5"/>
    <col min="4855" max="4855" width="88.7109375" style="5" customWidth="1"/>
    <col min="4856" max="4856" width="5.42578125" style="5" customWidth="1"/>
    <col min="4857" max="4857" width="6.7109375" style="5" customWidth="1"/>
    <col min="4858" max="4858" width="4" style="5" customWidth="1"/>
    <col min="4859" max="4859" width="6.7109375" style="5" customWidth="1"/>
    <col min="4860" max="5110" width="9.140625" style="5"/>
    <col min="5111" max="5111" width="88.7109375" style="5" customWidth="1"/>
    <col min="5112" max="5112" width="5.42578125" style="5" customWidth="1"/>
    <col min="5113" max="5113" width="6.7109375" style="5" customWidth="1"/>
    <col min="5114" max="5114" width="4" style="5" customWidth="1"/>
    <col min="5115" max="5115" width="6.7109375" style="5" customWidth="1"/>
    <col min="5116" max="5366" width="9.140625" style="5"/>
    <col min="5367" max="5367" width="88.7109375" style="5" customWidth="1"/>
    <col min="5368" max="5368" width="5.42578125" style="5" customWidth="1"/>
    <col min="5369" max="5369" width="6.7109375" style="5" customWidth="1"/>
    <col min="5370" max="5370" width="4" style="5" customWidth="1"/>
    <col min="5371" max="5371" width="6.7109375" style="5" customWidth="1"/>
    <col min="5372" max="5622" width="9.140625" style="5"/>
    <col min="5623" max="5623" width="88.7109375" style="5" customWidth="1"/>
    <col min="5624" max="5624" width="5.42578125" style="5" customWidth="1"/>
    <col min="5625" max="5625" width="6.7109375" style="5" customWidth="1"/>
    <col min="5626" max="5626" width="4" style="5" customWidth="1"/>
    <col min="5627" max="5627" width="6.7109375" style="5" customWidth="1"/>
    <col min="5628" max="5878" width="9.140625" style="5"/>
    <col min="5879" max="5879" width="88.7109375" style="5" customWidth="1"/>
    <col min="5880" max="5880" width="5.42578125" style="5" customWidth="1"/>
    <col min="5881" max="5881" width="6.7109375" style="5" customWidth="1"/>
    <col min="5882" max="5882" width="4" style="5" customWidth="1"/>
    <col min="5883" max="5883" width="6.7109375" style="5" customWidth="1"/>
    <col min="5884" max="6134" width="9.140625" style="5"/>
    <col min="6135" max="6135" width="88.7109375" style="5" customWidth="1"/>
    <col min="6136" max="6136" width="5.42578125" style="5" customWidth="1"/>
    <col min="6137" max="6137" width="6.7109375" style="5" customWidth="1"/>
    <col min="6138" max="6138" width="4" style="5" customWidth="1"/>
    <col min="6139" max="6139" width="6.7109375" style="5" customWidth="1"/>
    <col min="6140" max="6390" width="9.140625" style="5"/>
    <col min="6391" max="6391" width="88.7109375" style="5" customWidth="1"/>
    <col min="6392" max="6392" width="5.42578125" style="5" customWidth="1"/>
    <col min="6393" max="6393" width="6.7109375" style="5" customWidth="1"/>
    <col min="6394" max="6394" width="4" style="5" customWidth="1"/>
    <col min="6395" max="6395" width="6.7109375" style="5" customWidth="1"/>
    <col min="6396" max="6646" width="9.140625" style="5"/>
    <col min="6647" max="6647" width="88.7109375" style="5" customWidth="1"/>
    <col min="6648" max="6648" width="5.42578125" style="5" customWidth="1"/>
    <col min="6649" max="6649" width="6.7109375" style="5" customWidth="1"/>
    <col min="6650" max="6650" width="4" style="5" customWidth="1"/>
    <col min="6651" max="6651" width="6.7109375" style="5" customWidth="1"/>
    <col min="6652" max="6902" width="9.140625" style="5"/>
    <col min="6903" max="6903" width="88.7109375" style="5" customWidth="1"/>
    <col min="6904" max="6904" width="5.42578125" style="5" customWidth="1"/>
    <col min="6905" max="6905" width="6.7109375" style="5" customWidth="1"/>
    <col min="6906" max="6906" width="4" style="5" customWidth="1"/>
    <col min="6907" max="6907" width="6.7109375" style="5" customWidth="1"/>
    <col min="6908" max="7158" width="9.140625" style="5"/>
    <col min="7159" max="7159" width="88.7109375" style="5" customWidth="1"/>
    <col min="7160" max="7160" width="5.42578125" style="5" customWidth="1"/>
    <col min="7161" max="7161" width="6.7109375" style="5" customWidth="1"/>
    <col min="7162" max="7162" width="4" style="5" customWidth="1"/>
    <col min="7163" max="7163" width="6.7109375" style="5" customWidth="1"/>
    <col min="7164" max="7414" width="9.140625" style="5"/>
    <col min="7415" max="7415" width="88.7109375" style="5" customWidth="1"/>
    <col min="7416" max="7416" width="5.42578125" style="5" customWidth="1"/>
    <col min="7417" max="7417" width="6.7109375" style="5" customWidth="1"/>
    <col min="7418" max="7418" width="4" style="5" customWidth="1"/>
    <col min="7419" max="7419" width="6.7109375" style="5" customWidth="1"/>
    <col min="7420" max="7670" width="9.140625" style="5"/>
    <col min="7671" max="7671" width="88.7109375" style="5" customWidth="1"/>
    <col min="7672" max="7672" width="5.42578125" style="5" customWidth="1"/>
    <col min="7673" max="7673" width="6.7109375" style="5" customWidth="1"/>
    <col min="7674" max="7674" width="4" style="5" customWidth="1"/>
    <col min="7675" max="7675" width="6.7109375" style="5" customWidth="1"/>
    <col min="7676" max="7926" width="9.140625" style="5"/>
    <col min="7927" max="7927" width="88.7109375" style="5" customWidth="1"/>
    <col min="7928" max="7928" width="5.42578125" style="5" customWidth="1"/>
    <col min="7929" max="7929" width="6.7109375" style="5" customWidth="1"/>
    <col min="7930" max="7930" width="4" style="5" customWidth="1"/>
    <col min="7931" max="7931" width="6.7109375" style="5" customWidth="1"/>
    <col min="7932" max="8182" width="9.140625" style="5"/>
    <col min="8183" max="8183" width="88.7109375" style="5" customWidth="1"/>
    <col min="8184" max="8184" width="5.42578125" style="5" customWidth="1"/>
    <col min="8185" max="8185" width="6.7109375" style="5" customWidth="1"/>
    <col min="8186" max="8186" width="4" style="5" customWidth="1"/>
    <col min="8187" max="8187" width="6.7109375" style="5" customWidth="1"/>
    <col min="8188" max="8438" width="9.140625" style="5"/>
    <col min="8439" max="8439" width="88.7109375" style="5" customWidth="1"/>
    <col min="8440" max="8440" width="5.42578125" style="5" customWidth="1"/>
    <col min="8441" max="8441" width="6.7109375" style="5" customWidth="1"/>
    <col min="8442" max="8442" width="4" style="5" customWidth="1"/>
    <col min="8443" max="8443" width="6.7109375" style="5" customWidth="1"/>
    <col min="8444" max="8694" width="9.140625" style="5"/>
    <col min="8695" max="8695" width="88.7109375" style="5" customWidth="1"/>
    <col min="8696" max="8696" width="5.42578125" style="5" customWidth="1"/>
    <col min="8697" max="8697" width="6.7109375" style="5" customWidth="1"/>
    <col min="8698" max="8698" width="4" style="5" customWidth="1"/>
    <col min="8699" max="8699" width="6.7109375" style="5" customWidth="1"/>
    <col min="8700" max="8950" width="9.140625" style="5"/>
    <col min="8951" max="8951" width="88.7109375" style="5" customWidth="1"/>
    <col min="8952" max="8952" width="5.42578125" style="5" customWidth="1"/>
    <col min="8953" max="8953" width="6.7109375" style="5" customWidth="1"/>
    <col min="8954" max="8954" width="4" style="5" customWidth="1"/>
    <col min="8955" max="8955" width="6.7109375" style="5" customWidth="1"/>
    <col min="8956" max="9206" width="9.140625" style="5"/>
    <col min="9207" max="9207" width="88.7109375" style="5" customWidth="1"/>
    <col min="9208" max="9208" width="5.42578125" style="5" customWidth="1"/>
    <col min="9209" max="9209" width="6.7109375" style="5" customWidth="1"/>
    <col min="9210" max="9210" width="4" style="5" customWidth="1"/>
    <col min="9211" max="9211" width="6.7109375" style="5" customWidth="1"/>
    <col min="9212" max="9462" width="9.140625" style="5"/>
    <col min="9463" max="9463" width="88.7109375" style="5" customWidth="1"/>
    <col min="9464" max="9464" width="5.42578125" style="5" customWidth="1"/>
    <col min="9465" max="9465" width="6.7109375" style="5" customWidth="1"/>
    <col min="9466" max="9466" width="4" style="5" customWidth="1"/>
    <col min="9467" max="9467" width="6.7109375" style="5" customWidth="1"/>
    <col min="9468" max="9718" width="9.140625" style="5"/>
    <col min="9719" max="9719" width="88.7109375" style="5" customWidth="1"/>
    <col min="9720" max="9720" width="5.42578125" style="5" customWidth="1"/>
    <col min="9721" max="9721" width="6.7109375" style="5" customWidth="1"/>
    <col min="9722" max="9722" width="4" style="5" customWidth="1"/>
    <col min="9723" max="9723" width="6.7109375" style="5" customWidth="1"/>
    <col min="9724" max="9974" width="9.140625" style="5"/>
    <col min="9975" max="9975" width="88.7109375" style="5" customWidth="1"/>
    <col min="9976" max="9976" width="5.42578125" style="5" customWidth="1"/>
    <col min="9977" max="9977" width="6.7109375" style="5" customWidth="1"/>
    <col min="9978" max="9978" width="4" style="5" customWidth="1"/>
    <col min="9979" max="9979" width="6.7109375" style="5" customWidth="1"/>
    <col min="9980" max="10230" width="9.140625" style="5"/>
    <col min="10231" max="10231" width="88.7109375" style="5" customWidth="1"/>
    <col min="10232" max="10232" width="5.42578125" style="5" customWidth="1"/>
    <col min="10233" max="10233" width="6.7109375" style="5" customWidth="1"/>
    <col min="10234" max="10234" width="4" style="5" customWidth="1"/>
    <col min="10235" max="10235" width="6.7109375" style="5" customWidth="1"/>
    <col min="10236" max="10486" width="9.140625" style="5"/>
    <col min="10487" max="10487" width="88.7109375" style="5" customWidth="1"/>
    <col min="10488" max="10488" width="5.42578125" style="5" customWidth="1"/>
    <col min="10489" max="10489" width="6.7109375" style="5" customWidth="1"/>
    <col min="10490" max="10490" width="4" style="5" customWidth="1"/>
    <col min="10491" max="10491" width="6.7109375" style="5" customWidth="1"/>
    <col min="10492" max="10742" width="9.140625" style="5"/>
    <col min="10743" max="10743" width="88.7109375" style="5" customWidth="1"/>
    <col min="10744" max="10744" width="5.42578125" style="5" customWidth="1"/>
    <col min="10745" max="10745" width="6.7109375" style="5" customWidth="1"/>
    <col min="10746" max="10746" width="4" style="5" customWidth="1"/>
    <col min="10747" max="10747" width="6.7109375" style="5" customWidth="1"/>
    <col min="10748" max="10998" width="9.140625" style="5"/>
    <col min="10999" max="10999" width="88.7109375" style="5" customWidth="1"/>
    <col min="11000" max="11000" width="5.42578125" style="5" customWidth="1"/>
    <col min="11001" max="11001" width="6.7109375" style="5" customWidth="1"/>
    <col min="11002" max="11002" width="4" style="5" customWidth="1"/>
    <col min="11003" max="11003" width="6.7109375" style="5" customWidth="1"/>
    <col min="11004" max="11254" width="9.140625" style="5"/>
    <col min="11255" max="11255" width="88.7109375" style="5" customWidth="1"/>
    <col min="11256" max="11256" width="5.42578125" style="5" customWidth="1"/>
    <col min="11257" max="11257" width="6.7109375" style="5" customWidth="1"/>
    <col min="11258" max="11258" width="4" style="5" customWidth="1"/>
    <col min="11259" max="11259" width="6.7109375" style="5" customWidth="1"/>
    <col min="11260" max="11510" width="9.140625" style="5"/>
    <col min="11511" max="11511" width="88.7109375" style="5" customWidth="1"/>
    <col min="11512" max="11512" width="5.42578125" style="5" customWidth="1"/>
    <col min="11513" max="11513" width="6.7109375" style="5" customWidth="1"/>
    <col min="11514" max="11514" width="4" style="5" customWidth="1"/>
    <col min="11515" max="11515" width="6.7109375" style="5" customWidth="1"/>
    <col min="11516" max="11766" width="9.140625" style="5"/>
    <col min="11767" max="11767" width="88.7109375" style="5" customWidth="1"/>
    <col min="11768" max="11768" width="5.42578125" style="5" customWidth="1"/>
    <col min="11769" max="11769" width="6.7109375" style="5" customWidth="1"/>
    <col min="11770" max="11770" width="4" style="5" customWidth="1"/>
    <col min="11771" max="11771" width="6.7109375" style="5" customWidth="1"/>
    <col min="11772" max="12022" width="9.140625" style="5"/>
    <col min="12023" max="12023" width="88.7109375" style="5" customWidth="1"/>
    <col min="12024" max="12024" width="5.42578125" style="5" customWidth="1"/>
    <col min="12025" max="12025" width="6.7109375" style="5" customWidth="1"/>
    <col min="12026" max="12026" width="4" style="5" customWidth="1"/>
    <col min="12027" max="12027" width="6.7109375" style="5" customWidth="1"/>
    <col min="12028" max="12278" width="9.140625" style="5"/>
    <col min="12279" max="12279" width="88.7109375" style="5" customWidth="1"/>
    <col min="12280" max="12280" width="5.42578125" style="5" customWidth="1"/>
    <col min="12281" max="12281" width="6.7109375" style="5" customWidth="1"/>
    <col min="12282" max="12282" width="4" style="5" customWidth="1"/>
    <col min="12283" max="12283" width="6.7109375" style="5" customWidth="1"/>
    <col min="12284" max="12534" width="9.140625" style="5"/>
    <col min="12535" max="12535" width="88.7109375" style="5" customWidth="1"/>
    <col min="12536" max="12536" width="5.42578125" style="5" customWidth="1"/>
    <col min="12537" max="12537" width="6.7109375" style="5" customWidth="1"/>
    <col min="12538" max="12538" width="4" style="5" customWidth="1"/>
    <col min="12539" max="12539" width="6.7109375" style="5" customWidth="1"/>
    <col min="12540" max="12790" width="9.140625" style="5"/>
    <col min="12791" max="12791" width="88.7109375" style="5" customWidth="1"/>
    <col min="12792" max="12792" width="5.42578125" style="5" customWidth="1"/>
    <col min="12793" max="12793" width="6.7109375" style="5" customWidth="1"/>
    <col min="12794" max="12794" width="4" style="5" customWidth="1"/>
    <col min="12795" max="12795" width="6.7109375" style="5" customWidth="1"/>
    <col min="12796" max="13046" width="9.140625" style="5"/>
    <col min="13047" max="13047" width="88.7109375" style="5" customWidth="1"/>
    <col min="13048" max="13048" width="5.42578125" style="5" customWidth="1"/>
    <col min="13049" max="13049" width="6.7109375" style="5" customWidth="1"/>
    <col min="13050" max="13050" width="4" style="5" customWidth="1"/>
    <col min="13051" max="13051" width="6.7109375" style="5" customWidth="1"/>
    <col min="13052" max="13302" width="9.140625" style="5"/>
    <col min="13303" max="13303" width="88.7109375" style="5" customWidth="1"/>
    <col min="13304" max="13304" width="5.42578125" style="5" customWidth="1"/>
    <col min="13305" max="13305" width="6.7109375" style="5" customWidth="1"/>
    <col min="13306" max="13306" width="4" style="5" customWidth="1"/>
    <col min="13307" max="13307" width="6.7109375" style="5" customWidth="1"/>
    <col min="13308" max="13558" width="9.140625" style="5"/>
    <col min="13559" max="13559" width="88.7109375" style="5" customWidth="1"/>
    <col min="13560" max="13560" width="5.42578125" style="5" customWidth="1"/>
    <col min="13561" max="13561" width="6.7109375" style="5" customWidth="1"/>
    <col min="13562" max="13562" width="4" style="5" customWidth="1"/>
    <col min="13563" max="13563" width="6.7109375" style="5" customWidth="1"/>
    <col min="13564" max="13814" width="9.140625" style="5"/>
    <col min="13815" max="13815" width="88.7109375" style="5" customWidth="1"/>
    <col min="13816" max="13816" width="5.42578125" style="5" customWidth="1"/>
    <col min="13817" max="13817" width="6.7109375" style="5" customWidth="1"/>
    <col min="13818" max="13818" width="4" style="5" customWidth="1"/>
    <col min="13819" max="13819" width="6.7109375" style="5" customWidth="1"/>
    <col min="13820" max="14070" width="9.140625" style="5"/>
    <col min="14071" max="14071" width="88.7109375" style="5" customWidth="1"/>
    <col min="14072" max="14072" width="5.42578125" style="5" customWidth="1"/>
    <col min="14073" max="14073" width="6.7109375" style="5" customWidth="1"/>
    <col min="14074" max="14074" width="4" style="5" customWidth="1"/>
    <col min="14075" max="14075" width="6.7109375" style="5" customWidth="1"/>
    <col min="14076" max="14326" width="9.140625" style="5"/>
    <col min="14327" max="14327" width="88.7109375" style="5" customWidth="1"/>
    <col min="14328" max="14328" width="5.42578125" style="5" customWidth="1"/>
    <col min="14329" max="14329" width="6.7109375" style="5" customWidth="1"/>
    <col min="14330" max="14330" width="4" style="5" customWidth="1"/>
    <col min="14331" max="14331" width="6.7109375" style="5" customWidth="1"/>
    <col min="14332" max="14582" width="9.140625" style="5"/>
    <col min="14583" max="14583" width="88.7109375" style="5" customWidth="1"/>
    <col min="14584" max="14584" width="5.42578125" style="5" customWidth="1"/>
    <col min="14585" max="14585" width="6.7109375" style="5" customWidth="1"/>
    <col min="14586" max="14586" width="4" style="5" customWidth="1"/>
    <col min="14587" max="14587" width="6.7109375" style="5" customWidth="1"/>
    <col min="14588" max="14838" width="9.140625" style="5"/>
    <col min="14839" max="14839" width="88.7109375" style="5" customWidth="1"/>
    <col min="14840" max="14840" width="5.42578125" style="5" customWidth="1"/>
    <col min="14841" max="14841" width="6.7109375" style="5" customWidth="1"/>
    <col min="14842" max="14842" width="4" style="5" customWidth="1"/>
    <col min="14843" max="14843" width="6.7109375" style="5" customWidth="1"/>
    <col min="14844" max="15094" width="9.140625" style="5"/>
    <col min="15095" max="15095" width="88.7109375" style="5" customWidth="1"/>
    <col min="15096" max="15096" width="5.42578125" style="5" customWidth="1"/>
    <col min="15097" max="15097" width="6.7109375" style="5" customWidth="1"/>
    <col min="15098" max="15098" width="4" style="5" customWidth="1"/>
    <col min="15099" max="15099" width="6.7109375" style="5" customWidth="1"/>
    <col min="15100" max="15350" width="9.140625" style="5"/>
    <col min="15351" max="15351" width="88.7109375" style="5" customWidth="1"/>
    <col min="15352" max="15352" width="5.42578125" style="5" customWidth="1"/>
    <col min="15353" max="15353" width="6.7109375" style="5" customWidth="1"/>
    <col min="15354" max="15354" width="4" style="5" customWidth="1"/>
    <col min="15355" max="15355" width="6.7109375" style="5" customWidth="1"/>
    <col min="15356" max="15606" width="9.140625" style="5"/>
    <col min="15607" max="15607" width="88.7109375" style="5" customWidth="1"/>
    <col min="15608" max="15608" width="5.42578125" style="5" customWidth="1"/>
    <col min="15609" max="15609" width="6.7109375" style="5" customWidth="1"/>
    <col min="15610" max="15610" width="4" style="5" customWidth="1"/>
    <col min="15611" max="15611" width="6.7109375" style="5" customWidth="1"/>
    <col min="15612" max="15862" width="9.140625" style="5"/>
    <col min="15863" max="15863" width="88.7109375" style="5" customWidth="1"/>
    <col min="15864" max="15864" width="5.42578125" style="5" customWidth="1"/>
    <col min="15865" max="15865" width="6.7109375" style="5" customWidth="1"/>
    <col min="15866" max="15866" width="4" style="5" customWidth="1"/>
    <col min="15867" max="15867" width="6.7109375" style="5" customWidth="1"/>
    <col min="15868" max="16118" width="9.140625" style="5"/>
    <col min="16119" max="16119" width="88.7109375" style="5" customWidth="1"/>
    <col min="16120" max="16120" width="5.42578125" style="5" customWidth="1"/>
    <col min="16121" max="16121" width="6.7109375" style="5" customWidth="1"/>
    <col min="16122" max="16122" width="4" style="5" customWidth="1"/>
    <col min="16123" max="16123" width="6.7109375" style="5" customWidth="1"/>
    <col min="16124" max="16374" width="9.140625" style="5"/>
    <col min="16375" max="16379" width="9.140625" style="5" customWidth="1"/>
    <col min="16380" max="16384" width="9.140625" style="5"/>
  </cols>
  <sheetData>
    <row r="1" spans="1:13" ht="44.25" customHeight="1" thickBot="1" x14ac:dyDescent="0.3">
      <c r="B1" s="385" t="s">
        <v>430</v>
      </c>
      <c r="C1" s="386"/>
      <c r="D1" s="386"/>
      <c r="E1" s="386"/>
      <c r="F1" s="386"/>
      <c r="G1" s="386"/>
      <c r="H1" s="386"/>
    </row>
    <row r="2" spans="1:13" s="6" customFormat="1" ht="62.25" customHeight="1" thickTop="1" x14ac:dyDescent="0.25">
      <c r="A2" s="200" t="s">
        <v>293</v>
      </c>
      <c r="B2" s="201" t="s">
        <v>402</v>
      </c>
      <c r="C2" s="202" t="s">
        <v>129</v>
      </c>
      <c r="D2" s="203"/>
      <c r="E2" s="204" t="s">
        <v>130</v>
      </c>
      <c r="F2" s="205"/>
      <c r="G2" s="206"/>
      <c r="H2" s="207"/>
    </row>
    <row r="3" spans="1:13" s="7" customFormat="1" ht="30.75" customHeight="1" x14ac:dyDescent="0.25">
      <c r="A3" s="200" t="s">
        <v>294</v>
      </c>
      <c r="B3" s="208" t="s">
        <v>431</v>
      </c>
      <c r="C3" s="387"/>
      <c r="D3" s="388"/>
      <c r="E3" s="388"/>
      <c r="F3" s="388"/>
      <c r="G3" s="388"/>
      <c r="H3" s="389"/>
    </row>
    <row r="4" spans="1:13" ht="25.5" customHeight="1" x14ac:dyDescent="0.25">
      <c r="A4" s="209"/>
      <c r="B4" s="243" t="s">
        <v>432</v>
      </c>
      <c r="C4" s="390" t="str">
        <f>IF($C$3= 'Statement of Cash Flow (AP)'!B29, "TRUE", "FALSE")</f>
        <v>TRUE</v>
      </c>
      <c r="D4" s="391"/>
      <c r="E4" s="391"/>
      <c r="F4" s="391"/>
      <c r="G4" s="391"/>
      <c r="H4" s="392"/>
      <c r="M4" s="5" t="s">
        <v>315</v>
      </c>
    </row>
    <row r="5" spans="1:13" s="149" customFormat="1" x14ac:dyDescent="0.25">
      <c r="A5" s="209" t="s">
        <v>295</v>
      </c>
      <c r="B5" s="208" t="s">
        <v>433</v>
      </c>
      <c r="C5" s="393"/>
      <c r="D5" s="394"/>
      <c r="E5" s="394"/>
      <c r="F5" s="394"/>
      <c r="G5" s="394"/>
      <c r="H5" s="395"/>
    </row>
    <row r="6" spans="1:13" s="149" customFormat="1" ht="21" customHeight="1" thickBot="1" x14ac:dyDescent="0.3">
      <c r="A6" s="210"/>
      <c r="B6" s="396" t="s">
        <v>131</v>
      </c>
      <c r="C6" s="397"/>
      <c r="D6" s="397"/>
      <c r="E6" s="397"/>
      <c r="F6" s="397"/>
      <c r="G6" s="397"/>
      <c r="H6" s="397"/>
    </row>
    <row r="7" spans="1:13" s="149" customFormat="1" ht="25.5" customHeight="1" thickTop="1" x14ac:dyDescent="0.25">
      <c r="A7" s="200"/>
      <c r="B7" s="398" t="s">
        <v>132</v>
      </c>
      <c r="C7" s="399"/>
      <c r="D7" s="399"/>
      <c r="E7" s="399"/>
      <c r="F7" s="399"/>
      <c r="G7" s="399"/>
      <c r="H7" s="399"/>
    </row>
    <row r="8" spans="1:13" s="8" customFormat="1" ht="40.5" x14ac:dyDescent="0.25">
      <c r="A8" s="200" t="s">
        <v>296</v>
      </c>
      <c r="B8" s="211" t="s">
        <v>400</v>
      </c>
      <c r="C8" s="217" t="s">
        <v>129</v>
      </c>
      <c r="D8" s="218"/>
      <c r="E8" s="219" t="s">
        <v>130</v>
      </c>
      <c r="F8" s="220"/>
      <c r="G8" s="221"/>
      <c r="H8" s="222"/>
    </row>
    <row r="9" spans="1:13" s="8" customFormat="1" ht="30.75" customHeight="1" x14ac:dyDescent="0.25">
      <c r="A9" s="200"/>
      <c r="B9" s="347" t="s">
        <v>434</v>
      </c>
      <c r="C9" s="202" t="s">
        <v>435</v>
      </c>
      <c r="D9" s="203"/>
      <c r="E9" s="204"/>
      <c r="F9" s="205"/>
      <c r="G9" s="212"/>
      <c r="H9" s="213"/>
    </row>
    <row r="10" spans="1:13" ht="30" x14ac:dyDescent="0.25">
      <c r="A10" s="200" t="s">
        <v>297</v>
      </c>
      <c r="B10" s="214" t="s">
        <v>222</v>
      </c>
      <c r="C10" s="387" t="s">
        <v>50</v>
      </c>
      <c r="D10" s="388"/>
      <c r="E10" s="388"/>
      <c r="F10" s="388"/>
      <c r="G10" s="388"/>
      <c r="H10" s="389"/>
    </row>
    <row r="11" spans="1:13" x14ac:dyDescent="0.25">
      <c r="B11" s="382" t="s">
        <v>298</v>
      </c>
      <c r="C11" s="383"/>
      <c r="D11" s="383"/>
      <c r="E11" s="383"/>
      <c r="F11" s="383"/>
      <c r="G11" s="383"/>
      <c r="H11" s="384"/>
    </row>
    <row r="12" spans="1:13" ht="33.75" customHeight="1" x14ac:dyDescent="0.25">
      <c r="A12" s="200" t="s">
        <v>299</v>
      </c>
      <c r="B12" s="215" t="s">
        <v>394</v>
      </c>
      <c r="C12" s="202" t="s">
        <v>129</v>
      </c>
      <c r="D12" s="203"/>
      <c r="E12" s="204" t="s">
        <v>130</v>
      </c>
      <c r="F12" s="205"/>
      <c r="G12" s="212"/>
      <c r="H12" s="213"/>
    </row>
    <row r="13" spans="1:13" ht="15" customHeight="1" x14ac:dyDescent="0.25">
      <c r="B13" s="382" t="s">
        <v>133</v>
      </c>
      <c r="C13" s="383"/>
      <c r="D13" s="383"/>
      <c r="E13" s="383"/>
      <c r="F13" s="383"/>
      <c r="G13" s="383"/>
      <c r="H13" s="384"/>
    </row>
    <row r="14" spans="1:13" ht="30.75" customHeight="1" x14ac:dyDescent="0.25">
      <c r="A14" s="200" t="s">
        <v>300</v>
      </c>
      <c r="B14" s="215" t="s">
        <v>395</v>
      </c>
      <c r="C14" s="202" t="s">
        <v>129</v>
      </c>
      <c r="D14" s="203"/>
      <c r="E14" s="204" t="s">
        <v>130</v>
      </c>
      <c r="F14" s="205"/>
      <c r="G14" s="212"/>
      <c r="H14" s="213"/>
    </row>
    <row r="15" spans="1:13" ht="19.5" customHeight="1" x14ac:dyDescent="0.25">
      <c r="B15" s="382" t="s">
        <v>134</v>
      </c>
      <c r="C15" s="383"/>
      <c r="D15" s="383"/>
      <c r="E15" s="383"/>
      <c r="F15" s="383"/>
      <c r="G15" s="383"/>
      <c r="H15" s="384"/>
    </row>
    <row r="16" spans="1:13" ht="72.75" customHeight="1" x14ac:dyDescent="0.25">
      <c r="A16" s="200" t="s">
        <v>301</v>
      </c>
      <c r="B16" s="216" t="s">
        <v>396</v>
      </c>
      <c r="C16" s="217" t="s">
        <v>129</v>
      </c>
      <c r="D16" s="218"/>
      <c r="E16" s="219" t="s">
        <v>130</v>
      </c>
      <c r="F16" s="220"/>
      <c r="G16" s="221"/>
      <c r="H16" s="222"/>
    </row>
    <row r="17" spans="1:8" ht="20.25" customHeight="1" thickBot="1" x14ac:dyDescent="0.3">
      <c r="A17" s="210"/>
      <c r="B17" s="396" t="s">
        <v>438</v>
      </c>
      <c r="C17" s="397"/>
      <c r="D17" s="397"/>
      <c r="E17" s="397"/>
      <c r="F17" s="397"/>
      <c r="G17" s="397"/>
      <c r="H17" s="397"/>
    </row>
    <row r="18" spans="1:8" ht="22.5" customHeight="1" thickTop="1" x14ac:dyDescent="0.25">
      <c r="B18" s="382" t="s">
        <v>403</v>
      </c>
      <c r="C18" s="383"/>
      <c r="D18" s="383"/>
      <c r="E18" s="383"/>
      <c r="F18" s="383"/>
      <c r="G18" s="383"/>
      <c r="H18" s="384"/>
    </row>
    <row r="19" spans="1:8" s="8" customFormat="1" ht="71.25" customHeight="1" x14ac:dyDescent="0.25">
      <c r="A19" s="200" t="s">
        <v>302</v>
      </c>
      <c r="B19" s="223" t="s">
        <v>397</v>
      </c>
      <c r="C19" s="202" t="s">
        <v>129</v>
      </c>
      <c r="D19" s="203"/>
      <c r="E19" s="204" t="s">
        <v>130</v>
      </c>
      <c r="F19" s="205"/>
      <c r="G19" s="212"/>
      <c r="H19" s="213"/>
    </row>
    <row r="20" spans="1:8" ht="19.5" customHeight="1" thickBot="1" x14ac:dyDescent="0.3">
      <c r="B20" s="402" t="s">
        <v>411</v>
      </c>
      <c r="C20" s="403"/>
      <c r="D20" s="403"/>
      <c r="E20" s="403"/>
      <c r="F20" s="403"/>
      <c r="G20" s="403"/>
      <c r="H20" s="404"/>
    </row>
    <row r="21" spans="1:8" ht="52.5" customHeight="1" thickTop="1" x14ac:dyDescent="0.25">
      <c r="A21" s="200" t="s">
        <v>303</v>
      </c>
      <c r="B21" s="223" t="s">
        <v>415</v>
      </c>
      <c r="C21" s="202" t="s">
        <v>129</v>
      </c>
      <c r="D21" s="203"/>
      <c r="E21" s="204" t="s">
        <v>130</v>
      </c>
      <c r="F21" s="205"/>
      <c r="G21" s="224" t="s">
        <v>304</v>
      </c>
      <c r="H21" s="213"/>
    </row>
    <row r="22" spans="1:8" ht="19.5" customHeight="1" thickBot="1" x14ac:dyDescent="0.3">
      <c r="B22" s="405" t="s">
        <v>412</v>
      </c>
      <c r="C22" s="406"/>
      <c r="D22" s="406"/>
      <c r="E22" s="406"/>
      <c r="F22" s="406"/>
      <c r="G22" s="406"/>
      <c r="H22" s="407"/>
    </row>
    <row r="23" spans="1:8" ht="118.5" thickTop="1" x14ac:dyDescent="0.25">
      <c r="A23" s="200" t="s">
        <v>305</v>
      </c>
      <c r="B23" s="327" t="s">
        <v>436</v>
      </c>
      <c r="C23" s="328" t="s">
        <v>129</v>
      </c>
      <c r="D23" s="329"/>
      <c r="E23" s="330" t="s">
        <v>130</v>
      </c>
      <c r="F23" s="331"/>
      <c r="G23" s="332" t="s">
        <v>304</v>
      </c>
      <c r="H23" s="333"/>
    </row>
    <row r="24" spans="1:8" ht="72.75" customHeight="1" x14ac:dyDescent="0.25">
      <c r="B24" s="334" t="s">
        <v>398</v>
      </c>
      <c r="C24" s="202"/>
      <c r="D24" s="203"/>
      <c r="E24" s="204"/>
      <c r="F24" s="205"/>
      <c r="G24" s="224"/>
      <c r="H24" s="213"/>
    </row>
    <row r="25" spans="1:8" ht="62.25" customHeight="1" x14ac:dyDescent="0.25">
      <c r="A25" s="200" t="s">
        <v>306</v>
      </c>
      <c r="B25" s="336" t="s">
        <v>392</v>
      </c>
      <c r="C25" s="326" t="s">
        <v>129</v>
      </c>
      <c r="D25" s="321"/>
      <c r="E25" s="322" t="s">
        <v>130</v>
      </c>
      <c r="F25" s="323"/>
      <c r="G25" s="324" t="s">
        <v>304</v>
      </c>
      <c r="H25" s="325"/>
    </row>
    <row r="26" spans="1:8" ht="62.25" customHeight="1" x14ac:dyDescent="0.25">
      <c r="B26" s="335" t="s">
        <v>393</v>
      </c>
      <c r="C26" s="202"/>
      <c r="D26" s="203"/>
      <c r="E26" s="204"/>
      <c r="F26" s="205"/>
      <c r="G26" s="224"/>
      <c r="H26" s="213"/>
    </row>
    <row r="27" spans="1:8" ht="32.25" customHeight="1" x14ac:dyDescent="0.25">
      <c r="A27" s="200" t="s">
        <v>307</v>
      </c>
      <c r="B27" s="226" t="s">
        <v>437</v>
      </c>
      <c r="C27" s="202" t="s">
        <v>129</v>
      </c>
      <c r="D27" s="203"/>
      <c r="E27" s="204" t="s">
        <v>130</v>
      </c>
      <c r="F27" s="205"/>
      <c r="G27" s="212"/>
      <c r="H27" s="213"/>
    </row>
    <row r="28" spans="1:8" ht="36.75" customHeight="1" x14ac:dyDescent="0.25">
      <c r="A28" s="200" t="s">
        <v>308</v>
      </c>
      <c r="B28" s="227" t="s">
        <v>309</v>
      </c>
      <c r="C28" s="202" t="s">
        <v>129</v>
      </c>
      <c r="D28" s="203"/>
      <c r="E28" s="204" t="s">
        <v>130</v>
      </c>
      <c r="F28" s="205"/>
      <c r="G28" s="212"/>
      <c r="H28" s="213"/>
    </row>
    <row r="29" spans="1:8" ht="45" x14ac:dyDescent="0.25">
      <c r="A29" s="200" t="s">
        <v>310</v>
      </c>
      <c r="B29" s="227" t="s">
        <v>439</v>
      </c>
      <c r="C29" s="341" t="s">
        <v>129</v>
      </c>
      <c r="D29" s="342"/>
      <c r="E29" s="343" t="s">
        <v>130</v>
      </c>
      <c r="F29" s="344"/>
      <c r="G29" s="345"/>
      <c r="H29" s="346"/>
    </row>
    <row r="30" spans="1:8" ht="21.75" thickBot="1" x14ac:dyDescent="0.3">
      <c r="B30" s="396" t="s">
        <v>440</v>
      </c>
      <c r="C30" s="397"/>
      <c r="D30" s="397"/>
      <c r="E30" s="397"/>
      <c r="F30" s="397"/>
      <c r="G30" s="397"/>
      <c r="H30" s="348"/>
    </row>
    <row r="31" spans="1:8" ht="93.75" customHeight="1" thickTop="1" x14ac:dyDescent="0.25">
      <c r="A31" s="200" t="s">
        <v>447</v>
      </c>
      <c r="B31" s="351" t="s">
        <v>441</v>
      </c>
      <c r="C31" s="349" t="s">
        <v>129</v>
      </c>
      <c r="D31" s="218"/>
      <c r="E31" s="219" t="s">
        <v>130</v>
      </c>
      <c r="F31" s="220"/>
      <c r="G31" s="337"/>
      <c r="H31" s="222"/>
    </row>
    <row r="32" spans="1:8" ht="72" customHeight="1" x14ac:dyDescent="0.25">
      <c r="B32" s="350" t="s">
        <v>493</v>
      </c>
      <c r="C32" s="202"/>
      <c r="D32" s="203"/>
      <c r="E32" s="204"/>
      <c r="F32" s="205"/>
      <c r="G32" s="224"/>
      <c r="H32" s="213"/>
    </row>
    <row r="33" spans="1:8" ht="21.75" thickBot="1" x14ac:dyDescent="0.3">
      <c r="B33" s="396" t="s">
        <v>442</v>
      </c>
      <c r="C33" s="397"/>
      <c r="D33" s="397"/>
      <c r="E33" s="397"/>
      <c r="F33" s="397"/>
      <c r="G33" s="397"/>
      <c r="H33" s="348"/>
    </row>
    <row r="34" spans="1:8" ht="15.75" thickTop="1" x14ac:dyDescent="0.25">
      <c r="B34" s="398" t="s">
        <v>443</v>
      </c>
      <c r="C34" s="399"/>
      <c r="D34" s="399"/>
      <c r="E34" s="399"/>
      <c r="F34" s="399"/>
      <c r="G34" s="399"/>
      <c r="H34" s="228"/>
    </row>
    <row r="35" spans="1:8" ht="42.75" x14ac:dyDescent="0.25">
      <c r="A35" s="200" t="s">
        <v>311</v>
      </c>
      <c r="B35" s="216" t="s">
        <v>449</v>
      </c>
      <c r="C35" s="217" t="s">
        <v>129</v>
      </c>
      <c r="D35" s="218"/>
      <c r="E35" s="219" t="s">
        <v>130</v>
      </c>
      <c r="F35" s="220"/>
      <c r="G35" s="337" t="s">
        <v>304</v>
      </c>
      <c r="H35" s="222"/>
    </row>
    <row r="36" spans="1:8" ht="120" customHeight="1" x14ac:dyDescent="0.25">
      <c r="B36" s="350" t="s">
        <v>444</v>
      </c>
      <c r="C36" s="202"/>
      <c r="D36" s="203"/>
      <c r="E36" s="204"/>
      <c r="F36" s="205"/>
      <c r="G36" s="224"/>
      <c r="H36" s="213"/>
    </row>
    <row r="37" spans="1:8" ht="33" customHeight="1" x14ac:dyDescent="0.25">
      <c r="A37" s="200" t="s">
        <v>312</v>
      </c>
      <c r="B37" s="357" t="s">
        <v>450</v>
      </c>
      <c r="C37" s="326" t="s">
        <v>129</v>
      </c>
      <c r="D37" s="321"/>
      <c r="E37" s="322" t="s">
        <v>130</v>
      </c>
      <c r="F37" s="323"/>
      <c r="G37" s="324" t="s">
        <v>304</v>
      </c>
      <c r="H37" s="325"/>
    </row>
    <row r="38" spans="1:8" ht="114.75" x14ac:dyDescent="0.25">
      <c r="B38" s="338" t="s">
        <v>445</v>
      </c>
      <c r="C38" s="202"/>
      <c r="D38" s="218"/>
      <c r="E38" s="219"/>
      <c r="F38" s="220"/>
      <c r="G38" s="337"/>
      <c r="H38" s="222"/>
    </row>
    <row r="39" spans="1:8" ht="15.75" thickBot="1" x14ac:dyDescent="0.3">
      <c r="B39" s="400" t="s">
        <v>488</v>
      </c>
      <c r="C39" s="401"/>
      <c r="D39" s="401"/>
      <c r="E39" s="401"/>
      <c r="F39" s="401"/>
      <c r="G39" s="401"/>
      <c r="H39" s="229"/>
    </row>
    <row r="40" spans="1:8" ht="42.75" thickTop="1" x14ac:dyDescent="0.25">
      <c r="A40" s="200" t="s">
        <v>313</v>
      </c>
      <c r="B40" s="358" t="s">
        <v>451</v>
      </c>
      <c r="C40" s="217" t="s">
        <v>129</v>
      </c>
      <c r="D40" s="218"/>
      <c r="E40" s="219" t="s">
        <v>130</v>
      </c>
      <c r="F40" s="220"/>
      <c r="G40" s="339" t="s">
        <v>304</v>
      </c>
      <c r="H40" s="222"/>
    </row>
    <row r="41" spans="1:8" ht="114.75" x14ac:dyDescent="0.25">
      <c r="B41" s="335" t="s">
        <v>444</v>
      </c>
      <c r="C41" s="202"/>
      <c r="D41" s="203"/>
      <c r="E41" s="204"/>
      <c r="F41" s="205"/>
      <c r="G41" s="225"/>
      <c r="H41" s="213"/>
    </row>
    <row r="42" spans="1:8" ht="46.5" customHeight="1" x14ac:dyDescent="0.25">
      <c r="A42" s="200" t="s">
        <v>448</v>
      </c>
      <c r="B42" s="352" t="s">
        <v>446</v>
      </c>
      <c r="C42" s="326" t="s">
        <v>129</v>
      </c>
      <c r="D42" s="321"/>
      <c r="E42" s="322" t="s">
        <v>130</v>
      </c>
      <c r="F42" s="323"/>
      <c r="G42" s="324" t="s">
        <v>304</v>
      </c>
      <c r="H42" s="325"/>
    </row>
    <row r="43" spans="1:8" ht="114.75" x14ac:dyDescent="0.25">
      <c r="B43" s="353" t="s">
        <v>444</v>
      </c>
      <c r="C43" s="354"/>
      <c r="D43" s="355"/>
      <c r="E43" s="355"/>
      <c r="F43" s="355"/>
      <c r="G43" s="355"/>
      <c r="H43" s="356"/>
    </row>
  </sheetData>
  <sheetProtection password="DBF2" sheet="1" objects="1" scenarios="1"/>
  <mergeCells count="18">
    <mergeCell ref="B30:G30"/>
    <mergeCell ref="B33:G33"/>
    <mergeCell ref="B34:G34"/>
    <mergeCell ref="B39:G39"/>
    <mergeCell ref="B20:H20"/>
    <mergeCell ref="B22:H22"/>
    <mergeCell ref="B18:H18"/>
    <mergeCell ref="B1:H1"/>
    <mergeCell ref="C3:H3"/>
    <mergeCell ref="C4:H4"/>
    <mergeCell ref="C5:H5"/>
    <mergeCell ref="B6:H6"/>
    <mergeCell ref="B7:H7"/>
    <mergeCell ref="C10:H10"/>
    <mergeCell ref="B11:H11"/>
    <mergeCell ref="B13:H13"/>
    <mergeCell ref="B15:H15"/>
    <mergeCell ref="B17:H17"/>
  </mergeCells>
  <pageMargins left="0.23622047244094491" right="0.23622047244094491" top="0.74803149606299213" bottom="0.74803149606299213" header="0.31496062992125984" footer="0.31496062992125984"/>
  <pageSetup paperSize="8"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99CC"/>
    <pageSetUpPr fitToPage="1"/>
  </sheetPr>
  <dimension ref="B1:H55"/>
  <sheetViews>
    <sheetView showGridLines="0" topLeftCell="B43" zoomScaleNormal="100" workbookViewId="0">
      <selection activeCell="B2" sqref="B2:D2"/>
    </sheetView>
  </sheetViews>
  <sheetFormatPr defaultRowHeight="15" x14ac:dyDescent="0.25"/>
  <cols>
    <col min="1" max="1" width="6.5703125" style="5" customWidth="1"/>
    <col min="2" max="2" width="4.7109375" style="5" customWidth="1"/>
    <col min="3" max="3" width="3" style="5" customWidth="1"/>
    <col min="4" max="4" width="95.85546875" style="5" customWidth="1"/>
    <col min="5" max="5" width="5.140625" style="5" customWidth="1"/>
    <col min="6" max="6" width="6.42578125" style="5" customWidth="1"/>
    <col min="7" max="7" width="3.5703125" style="5" customWidth="1"/>
    <col min="8" max="8" width="9.140625" style="5" customWidth="1"/>
    <col min="9" max="252" width="9.140625" style="5"/>
    <col min="253" max="254" width="4.42578125" style="5" customWidth="1"/>
    <col min="255" max="255" width="52.140625" style="5" customWidth="1"/>
    <col min="256" max="256" width="26.85546875" style="5" customWidth="1"/>
    <col min="257" max="508" width="9.140625" style="5"/>
    <col min="509" max="510" width="4.42578125" style="5" customWidth="1"/>
    <col min="511" max="511" width="52.140625" style="5" customWidth="1"/>
    <col min="512" max="512" width="26.85546875" style="5" customWidth="1"/>
    <col min="513" max="764" width="9.140625" style="5"/>
    <col min="765" max="766" width="4.42578125" style="5" customWidth="1"/>
    <col min="767" max="767" width="52.140625" style="5" customWidth="1"/>
    <col min="768" max="768" width="26.85546875" style="5" customWidth="1"/>
    <col min="769" max="1020" width="9.140625" style="5"/>
    <col min="1021" max="1022" width="4.42578125" style="5" customWidth="1"/>
    <col min="1023" max="1023" width="52.140625" style="5" customWidth="1"/>
    <col min="1024" max="1024" width="26.85546875" style="5" customWidth="1"/>
    <col min="1025" max="1276" width="9.140625" style="5"/>
    <col min="1277" max="1278" width="4.42578125" style="5" customWidth="1"/>
    <col min="1279" max="1279" width="52.140625" style="5" customWidth="1"/>
    <col min="1280" max="1280" width="26.85546875" style="5" customWidth="1"/>
    <col min="1281" max="1532" width="9.140625" style="5"/>
    <col min="1533" max="1534" width="4.42578125" style="5" customWidth="1"/>
    <col min="1535" max="1535" width="52.140625" style="5" customWidth="1"/>
    <col min="1536" max="1536" width="26.85546875" style="5" customWidth="1"/>
    <col min="1537" max="1788" width="9.140625" style="5"/>
    <col min="1789" max="1790" width="4.42578125" style="5" customWidth="1"/>
    <col min="1791" max="1791" width="52.140625" style="5" customWidth="1"/>
    <col min="1792" max="1792" width="26.85546875" style="5" customWidth="1"/>
    <col min="1793" max="2044" width="9.140625" style="5"/>
    <col min="2045" max="2046" width="4.42578125" style="5" customWidth="1"/>
    <col min="2047" max="2047" width="52.140625" style="5" customWidth="1"/>
    <col min="2048" max="2048" width="26.85546875" style="5" customWidth="1"/>
    <col min="2049" max="2300" width="9.140625" style="5"/>
    <col min="2301" max="2302" width="4.42578125" style="5" customWidth="1"/>
    <col min="2303" max="2303" width="52.140625" style="5" customWidth="1"/>
    <col min="2304" max="2304" width="26.85546875" style="5" customWidth="1"/>
    <col min="2305" max="2556" width="9.140625" style="5"/>
    <col min="2557" max="2558" width="4.42578125" style="5" customWidth="1"/>
    <col min="2559" max="2559" width="52.140625" style="5" customWidth="1"/>
    <col min="2560" max="2560" width="26.85546875" style="5" customWidth="1"/>
    <col min="2561" max="2812" width="9.140625" style="5"/>
    <col min="2813" max="2814" width="4.42578125" style="5" customWidth="1"/>
    <col min="2815" max="2815" width="52.140625" style="5" customWidth="1"/>
    <col min="2816" max="2816" width="26.85546875" style="5" customWidth="1"/>
    <col min="2817" max="3068" width="9.140625" style="5"/>
    <col min="3069" max="3070" width="4.42578125" style="5" customWidth="1"/>
    <col min="3071" max="3071" width="52.140625" style="5" customWidth="1"/>
    <col min="3072" max="3072" width="26.85546875" style="5" customWidth="1"/>
    <col min="3073" max="3324" width="9.140625" style="5"/>
    <col min="3325" max="3326" width="4.42578125" style="5" customWidth="1"/>
    <col min="3327" max="3327" width="52.140625" style="5" customWidth="1"/>
    <col min="3328" max="3328" width="26.85546875" style="5" customWidth="1"/>
    <col min="3329" max="3580" width="9.140625" style="5"/>
    <col min="3581" max="3582" width="4.42578125" style="5" customWidth="1"/>
    <col min="3583" max="3583" width="52.140625" style="5" customWidth="1"/>
    <col min="3584" max="3584" width="26.85546875" style="5" customWidth="1"/>
    <col min="3585" max="3836" width="9.140625" style="5"/>
    <col min="3837" max="3838" width="4.42578125" style="5" customWidth="1"/>
    <col min="3839" max="3839" width="52.140625" style="5" customWidth="1"/>
    <col min="3840" max="3840" width="26.85546875" style="5" customWidth="1"/>
    <col min="3841" max="4092" width="9.140625" style="5"/>
    <col min="4093" max="4094" width="4.42578125" style="5" customWidth="1"/>
    <col min="4095" max="4095" width="52.140625" style="5" customWidth="1"/>
    <col min="4096" max="4096" width="26.85546875" style="5" customWidth="1"/>
    <col min="4097" max="4348" width="9.140625" style="5"/>
    <col min="4349" max="4350" width="4.42578125" style="5" customWidth="1"/>
    <col min="4351" max="4351" width="52.140625" style="5" customWidth="1"/>
    <col min="4352" max="4352" width="26.85546875" style="5" customWidth="1"/>
    <col min="4353" max="4604" width="9.140625" style="5"/>
    <col min="4605" max="4606" width="4.42578125" style="5" customWidth="1"/>
    <col min="4607" max="4607" width="52.140625" style="5" customWidth="1"/>
    <col min="4608" max="4608" width="26.85546875" style="5" customWidth="1"/>
    <col min="4609" max="4860" width="9.140625" style="5"/>
    <col min="4861" max="4862" width="4.42578125" style="5" customWidth="1"/>
    <col min="4863" max="4863" width="52.140625" style="5" customWidth="1"/>
    <col min="4864" max="4864" width="26.85546875" style="5" customWidth="1"/>
    <col min="4865" max="5116" width="9.140625" style="5"/>
    <col min="5117" max="5118" width="4.42578125" style="5" customWidth="1"/>
    <col min="5119" max="5119" width="52.140625" style="5" customWidth="1"/>
    <col min="5120" max="5120" width="26.85546875" style="5" customWidth="1"/>
    <col min="5121" max="5372" width="9.140625" style="5"/>
    <col min="5373" max="5374" width="4.42578125" style="5" customWidth="1"/>
    <col min="5375" max="5375" width="52.140625" style="5" customWidth="1"/>
    <col min="5376" max="5376" width="26.85546875" style="5" customWidth="1"/>
    <col min="5377" max="5628" width="9.140625" style="5"/>
    <col min="5629" max="5630" width="4.42578125" style="5" customWidth="1"/>
    <col min="5631" max="5631" width="52.140625" style="5" customWidth="1"/>
    <col min="5632" max="5632" width="26.85546875" style="5" customWidth="1"/>
    <col min="5633" max="5884" width="9.140625" style="5"/>
    <col min="5885" max="5886" width="4.42578125" style="5" customWidth="1"/>
    <col min="5887" max="5887" width="52.140625" style="5" customWidth="1"/>
    <col min="5888" max="5888" width="26.85546875" style="5" customWidth="1"/>
    <col min="5889" max="6140" width="9.140625" style="5"/>
    <col min="6141" max="6142" width="4.42578125" style="5" customWidth="1"/>
    <col min="6143" max="6143" width="52.140625" style="5" customWidth="1"/>
    <col min="6144" max="6144" width="26.85546875" style="5" customWidth="1"/>
    <col min="6145" max="6396" width="9.140625" style="5"/>
    <col min="6397" max="6398" width="4.42578125" style="5" customWidth="1"/>
    <col min="6399" max="6399" width="52.140625" style="5" customWidth="1"/>
    <col min="6400" max="6400" width="26.85546875" style="5" customWidth="1"/>
    <col min="6401" max="6652" width="9.140625" style="5"/>
    <col min="6653" max="6654" width="4.42578125" style="5" customWidth="1"/>
    <col min="6655" max="6655" width="52.140625" style="5" customWidth="1"/>
    <col min="6656" max="6656" width="26.85546875" style="5" customWidth="1"/>
    <col min="6657" max="6908" width="9.140625" style="5"/>
    <col min="6909" max="6910" width="4.42578125" style="5" customWidth="1"/>
    <col min="6911" max="6911" width="52.140625" style="5" customWidth="1"/>
    <col min="6912" max="6912" width="26.85546875" style="5" customWidth="1"/>
    <col min="6913" max="7164" width="9.140625" style="5"/>
    <col min="7165" max="7166" width="4.42578125" style="5" customWidth="1"/>
    <col min="7167" max="7167" width="52.140625" style="5" customWidth="1"/>
    <col min="7168" max="7168" width="26.85546875" style="5" customWidth="1"/>
    <col min="7169" max="7420" width="9.140625" style="5"/>
    <col min="7421" max="7422" width="4.42578125" style="5" customWidth="1"/>
    <col min="7423" max="7423" width="52.140625" style="5" customWidth="1"/>
    <col min="7424" max="7424" width="26.85546875" style="5" customWidth="1"/>
    <col min="7425" max="7676" width="9.140625" style="5"/>
    <col min="7677" max="7678" width="4.42578125" style="5" customWidth="1"/>
    <col min="7679" max="7679" width="52.140625" style="5" customWidth="1"/>
    <col min="7680" max="7680" width="26.85546875" style="5" customWidth="1"/>
    <col min="7681" max="7932" width="9.140625" style="5"/>
    <col min="7933" max="7934" width="4.42578125" style="5" customWidth="1"/>
    <col min="7935" max="7935" width="52.140625" style="5" customWidth="1"/>
    <col min="7936" max="7936" width="26.85546875" style="5" customWidth="1"/>
    <col min="7937" max="8188" width="9.140625" style="5"/>
    <col min="8189" max="8190" width="4.42578125" style="5" customWidth="1"/>
    <col min="8191" max="8191" width="52.140625" style="5" customWidth="1"/>
    <col min="8192" max="8192" width="26.85546875" style="5" customWidth="1"/>
    <col min="8193" max="8444" width="9.140625" style="5"/>
    <col min="8445" max="8446" width="4.42578125" style="5" customWidth="1"/>
    <col min="8447" max="8447" width="52.140625" style="5" customWidth="1"/>
    <col min="8448" max="8448" width="26.85546875" style="5" customWidth="1"/>
    <col min="8449" max="8700" width="9.140625" style="5"/>
    <col min="8701" max="8702" width="4.42578125" style="5" customWidth="1"/>
    <col min="8703" max="8703" width="52.140625" style="5" customWidth="1"/>
    <col min="8704" max="8704" width="26.85546875" style="5" customWidth="1"/>
    <col min="8705" max="8956" width="9.140625" style="5"/>
    <col min="8957" max="8958" width="4.42578125" style="5" customWidth="1"/>
    <col min="8959" max="8959" width="52.140625" style="5" customWidth="1"/>
    <col min="8960" max="8960" width="26.85546875" style="5" customWidth="1"/>
    <col min="8961" max="9212" width="9.140625" style="5"/>
    <col min="9213" max="9214" width="4.42578125" style="5" customWidth="1"/>
    <col min="9215" max="9215" width="52.140625" style="5" customWidth="1"/>
    <col min="9216" max="9216" width="26.85546875" style="5" customWidth="1"/>
    <col min="9217" max="9468" width="9.140625" style="5"/>
    <col min="9469" max="9470" width="4.42578125" style="5" customWidth="1"/>
    <col min="9471" max="9471" width="52.140625" style="5" customWidth="1"/>
    <col min="9472" max="9472" width="26.85546875" style="5" customWidth="1"/>
    <col min="9473" max="9724" width="9.140625" style="5"/>
    <col min="9725" max="9726" width="4.42578125" style="5" customWidth="1"/>
    <col min="9727" max="9727" width="52.140625" style="5" customWidth="1"/>
    <col min="9728" max="9728" width="26.85546875" style="5" customWidth="1"/>
    <col min="9729" max="9980" width="9.140625" style="5"/>
    <col min="9981" max="9982" width="4.42578125" style="5" customWidth="1"/>
    <col min="9983" max="9983" width="52.140625" style="5" customWidth="1"/>
    <col min="9984" max="9984" width="26.85546875" style="5" customWidth="1"/>
    <col min="9985" max="10236" width="9.140625" style="5"/>
    <col min="10237" max="10238" width="4.42578125" style="5" customWidth="1"/>
    <col min="10239" max="10239" width="52.140625" style="5" customWidth="1"/>
    <col min="10240" max="10240" width="26.85546875" style="5" customWidth="1"/>
    <col min="10241" max="10492" width="9.140625" style="5"/>
    <col min="10493" max="10494" width="4.42578125" style="5" customWidth="1"/>
    <col min="10495" max="10495" width="52.140625" style="5" customWidth="1"/>
    <col min="10496" max="10496" width="26.85546875" style="5" customWidth="1"/>
    <col min="10497" max="10748" width="9.140625" style="5"/>
    <col min="10749" max="10750" width="4.42578125" style="5" customWidth="1"/>
    <col min="10751" max="10751" width="52.140625" style="5" customWidth="1"/>
    <col min="10752" max="10752" width="26.85546875" style="5" customWidth="1"/>
    <col min="10753" max="11004" width="9.140625" style="5"/>
    <col min="11005" max="11006" width="4.42578125" style="5" customWidth="1"/>
    <col min="11007" max="11007" width="52.140625" style="5" customWidth="1"/>
    <col min="11008" max="11008" width="26.85546875" style="5" customWidth="1"/>
    <col min="11009" max="11260" width="9.140625" style="5"/>
    <col min="11261" max="11262" width="4.42578125" style="5" customWidth="1"/>
    <col min="11263" max="11263" width="52.140625" style="5" customWidth="1"/>
    <col min="11264" max="11264" width="26.85546875" style="5" customWidth="1"/>
    <col min="11265" max="11516" width="9.140625" style="5"/>
    <col min="11517" max="11518" width="4.42578125" style="5" customWidth="1"/>
    <col min="11519" max="11519" width="52.140625" style="5" customWidth="1"/>
    <col min="11520" max="11520" width="26.85546875" style="5" customWidth="1"/>
    <col min="11521" max="11772" width="9.140625" style="5"/>
    <col min="11773" max="11774" width="4.42578125" style="5" customWidth="1"/>
    <col min="11775" max="11775" width="52.140625" style="5" customWidth="1"/>
    <col min="11776" max="11776" width="26.85546875" style="5" customWidth="1"/>
    <col min="11777" max="12028" width="9.140625" style="5"/>
    <col min="12029" max="12030" width="4.42578125" style="5" customWidth="1"/>
    <col min="12031" max="12031" width="52.140625" style="5" customWidth="1"/>
    <col min="12032" max="12032" width="26.85546875" style="5" customWidth="1"/>
    <col min="12033" max="12284" width="9.140625" style="5"/>
    <col min="12285" max="12286" width="4.42578125" style="5" customWidth="1"/>
    <col min="12287" max="12287" width="52.140625" style="5" customWidth="1"/>
    <col min="12288" max="12288" width="26.85546875" style="5" customWidth="1"/>
    <col min="12289" max="12540" width="9.140625" style="5"/>
    <col min="12541" max="12542" width="4.42578125" style="5" customWidth="1"/>
    <col min="12543" max="12543" width="52.140625" style="5" customWidth="1"/>
    <col min="12544" max="12544" width="26.85546875" style="5" customWidth="1"/>
    <col min="12545" max="12796" width="9.140625" style="5"/>
    <col min="12797" max="12798" width="4.42578125" style="5" customWidth="1"/>
    <col min="12799" max="12799" width="52.140625" style="5" customWidth="1"/>
    <col min="12800" max="12800" width="26.85546875" style="5" customWidth="1"/>
    <col min="12801" max="13052" width="9.140625" style="5"/>
    <col min="13053" max="13054" width="4.42578125" style="5" customWidth="1"/>
    <col min="13055" max="13055" width="52.140625" style="5" customWidth="1"/>
    <col min="13056" max="13056" width="26.85546875" style="5" customWidth="1"/>
    <col min="13057" max="13308" width="9.140625" style="5"/>
    <col min="13309" max="13310" width="4.42578125" style="5" customWidth="1"/>
    <col min="13311" max="13311" width="52.140625" style="5" customWidth="1"/>
    <col min="13312" max="13312" width="26.85546875" style="5" customWidth="1"/>
    <col min="13313" max="13564" width="9.140625" style="5"/>
    <col min="13565" max="13566" width="4.42578125" style="5" customWidth="1"/>
    <col min="13567" max="13567" width="52.140625" style="5" customWidth="1"/>
    <col min="13568" max="13568" width="26.85546875" style="5" customWidth="1"/>
    <col min="13569" max="13820" width="9.140625" style="5"/>
    <col min="13821" max="13822" width="4.42578125" style="5" customWidth="1"/>
    <col min="13823" max="13823" width="52.140625" style="5" customWidth="1"/>
    <col min="13824" max="13824" width="26.85546875" style="5" customWidth="1"/>
    <col min="13825" max="14076" width="9.140625" style="5"/>
    <col min="14077" max="14078" width="4.42578125" style="5" customWidth="1"/>
    <col min="14079" max="14079" width="52.140625" style="5" customWidth="1"/>
    <col min="14080" max="14080" width="26.85546875" style="5" customWidth="1"/>
    <col min="14081" max="14332" width="9.140625" style="5"/>
    <col min="14333" max="14334" width="4.42578125" style="5" customWidth="1"/>
    <col min="14335" max="14335" width="52.140625" style="5" customWidth="1"/>
    <col min="14336" max="14336" width="26.85546875" style="5" customWidth="1"/>
    <col min="14337" max="14588" width="9.140625" style="5"/>
    <col min="14589" max="14590" width="4.42578125" style="5" customWidth="1"/>
    <col min="14591" max="14591" width="52.140625" style="5" customWidth="1"/>
    <col min="14592" max="14592" width="26.85546875" style="5" customWidth="1"/>
    <col min="14593" max="14844" width="9.140625" style="5"/>
    <col min="14845" max="14846" width="4.42578125" style="5" customWidth="1"/>
    <col min="14847" max="14847" width="52.140625" style="5" customWidth="1"/>
    <col min="14848" max="14848" width="26.85546875" style="5" customWidth="1"/>
    <col min="14849" max="15100" width="9.140625" style="5"/>
    <col min="15101" max="15102" width="4.42578125" style="5" customWidth="1"/>
    <col min="15103" max="15103" width="52.140625" style="5" customWidth="1"/>
    <col min="15104" max="15104" width="26.85546875" style="5" customWidth="1"/>
    <col min="15105" max="15356" width="9.140625" style="5"/>
    <col min="15357" max="15358" width="4.42578125" style="5" customWidth="1"/>
    <col min="15359" max="15359" width="52.140625" style="5" customWidth="1"/>
    <col min="15360" max="15360" width="26.85546875" style="5" customWidth="1"/>
    <col min="15361" max="15612" width="9.140625" style="5"/>
    <col min="15613" max="15614" width="4.42578125" style="5" customWidth="1"/>
    <col min="15615" max="15615" width="52.140625" style="5" customWidth="1"/>
    <col min="15616" max="15616" width="26.85546875" style="5" customWidth="1"/>
    <col min="15617" max="15868" width="9.140625" style="5"/>
    <col min="15869" max="15870" width="4.42578125" style="5" customWidth="1"/>
    <col min="15871" max="15871" width="52.140625" style="5" customWidth="1"/>
    <col min="15872" max="15872" width="26.85546875" style="5" customWidth="1"/>
    <col min="15873" max="16124" width="9.140625" style="5"/>
    <col min="16125" max="16126" width="4.42578125" style="5" customWidth="1"/>
    <col min="16127" max="16127" width="52.140625" style="5" customWidth="1"/>
    <col min="16128" max="16128" width="26.85546875" style="5" customWidth="1"/>
    <col min="16129" max="16384" width="9.140625" style="5"/>
  </cols>
  <sheetData>
    <row r="1" spans="2:8" s="10" customFormat="1" ht="40.5" customHeight="1" x14ac:dyDescent="0.25">
      <c r="B1" s="454" t="s">
        <v>399</v>
      </c>
      <c r="C1" s="455"/>
      <c r="D1" s="455"/>
      <c r="E1" s="455"/>
      <c r="F1" s="455"/>
      <c r="G1" s="455"/>
      <c r="H1" s="456"/>
    </row>
    <row r="2" spans="2:8" ht="140.25" customHeight="1" thickBot="1" x14ac:dyDescent="0.3">
      <c r="B2" s="457" t="s">
        <v>413</v>
      </c>
      <c r="C2" s="458"/>
      <c r="D2" s="459"/>
      <c r="E2" s="181" t="s">
        <v>129</v>
      </c>
      <c r="F2" s="181"/>
      <c r="G2" s="182" t="s">
        <v>130</v>
      </c>
      <c r="H2" s="242"/>
    </row>
    <row r="3" spans="2:8" ht="10.5" customHeight="1" thickTop="1" x14ac:dyDescent="0.25">
      <c r="B3" s="460"/>
      <c r="C3" s="461"/>
      <c r="D3" s="461"/>
      <c r="E3" s="461"/>
      <c r="F3" s="461"/>
      <c r="G3" s="461"/>
      <c r="H3" s="462"/>
    </row>
    <row r="4" spans="2:8" ht="54.75" customHeight="1" thickBot="1" x14ac:dyDescent="0.3">
      <c r="B4" s="463" t="s">
        <v>416</v>
      </c>
      <c r="C4" s="464"/>
      <c r="D4" s="464"/>
      <c r="E4" s="464"/>
      <c r="F4" s="464"/>
      <c r="G4" s="464"/>
      <c r="H4" s="465"/>
    </row>
    <row r="5" spans="2:8" ht="6" customHeight="1" thickTop="1" x14ac:dyDescent="0.25">
      <c r="B5" s="183"/>
      <c r="C5" s="184"/>
      <c r="D5" s="466"/>
      <c r="E5" s="466"/>
      <c r="F5" s="466"/>
      <c r="G5" s="466"/>
      <c r="H5" s="467"/>
    </row>
    <row r="6" spans="2:8" ht="19.5" customHeight="1" thickBot="1" x14ac:dyDescent="0.3">
      <c r="B6" s="153"/>
      <c r="C6" s="185"/>
      <c r="D6" s="468" t="s">
        <v>285</v>
      </c>
      <c r="E6" s="468"/>
      <c r="F6" s="468"/>
      <c r="G6" s="468"/>
      <c r="H6" s="469"/>
    </row>
    <row r="7" spans="2:8" ht="7.5" customHeight="1" thickTop="1" x14ac:dyDescent="0.25">
      <c r="B7" s="153"/>
      <c r="C7" s="185"/>
      <c r="D7" s="186"/>
      <c r="E7" s="186"/>
      <c r="F7" s="187"/>
      <c r="G7" s="187"/>
      <c r="H7" s="188"/>
    </row>
    <row r="8" spans="2:8" ht="18" customHeight="1" thickBot="1" x14ac:dyDescent="0.3">
      <c r="B8" s="436" t="s">
        <v>138</v>
      </c>
      <c r="C8" s="437"/>
      <c r="D8" s="437"/>
      <c r="E8" s="437"/>
      <c r="F8" s="437"/>
      <c r="G8" s="437"/>
      <c r="H8" s="438"/>
    </row>
    <row r="9" spans="2:8" ht="10.5" customHeight="1" thickTop="1" x14ac:dyDescent="0.25">
      <c r="B9" s="189"/>
      <c r="C9" s="190"/>
      <c r="D9" s="190"/>
      <c r="E9" s="190"/>
      <c r="F9" s="187"/>
      <c r="G9" s="187"/>
      <c r="H9" s="188"/>
    </row>
    <row r="10" spans="2:8" x14ac:dyDescent="0.25">
      <c r="B10" s="153"/>
      <c r="C10" s="191"/>
      <c r="D10" s="470" t="s">
        <v>286</v>
      </c>
      <c r="E10" s="470"/>
      <c r="F10" s="470"/>
      <c r="G10" s="470"/>
      <c r="H10" s="471"/>
    </row>
    <row r="11" spans="2:8" x14ac:dyDescent="0.25">
      <c r="B11" s="153"/>
      <c r="C11" s="191"/>
      <c r="D11" s="470" t="s">
        <v>409</v>
      </c>
      <c r="E11" s="470"/>
      <c r="F11" s="470"/>
      <c r="G11" s="470"/>
      <c r="H11" s="471"/>
    </row>
    <row r="12" spans="2:8" ht="43.5" customHeight="1" x14ac:dyDescent="0.25">
      <c r="B12" s="153"/>
      <c r="C12" s="191"/>
      <c r="D12" s="470" t="s">
        <v>410</v>
      </c>
      <c r="E12" s="470"/>
      <c r="F12" s="470"/>
      <c r="G12" s="470"/>
      <c r="H12" s="471"/>
    </row>
    <row r="13" spans="2:8" ht="15.75" thickBot="1" x14ac:dyDescent="0.3">
      <c r="B13" s="153"/>
      <c r="C13" s="191"/>
      <c r="D13" s="472" t="s">
        <v>139</v>
      </c>
      <c r="E13" s="472"/>
      <c r="F13" s="472"/>
      <c r="G13" s="472"/>
      <c r="H13" s="473"/>
    </row>
    <row r="14" spans="2:8" ht="9" customHeight="1" thickTop="1" x14ac:dyDescent="0.25">
      <c r="B14" s="153"/>
      <c r="C14" s="185"/>
      <c r="D14" s="185"/>
      <c r="E14" s="185"/>
      <c r="F14" s="187"/>
      <c r="G14" s="187"/>
      <c r="H14" s="188"/>
    </row>
    <row r="15" spans="2:8" ht="19.5" customHeight="1" thickBot="1" x14ac:dyDescent="0.3">
      <c r="B15" s="192" t="s">
        <v>140</v>
      </c>
      <c r="C15" s="193"/>
      <c r="D15" s="193"/>
      <c r="E15" s="193"/>
      <c r="F15" s="193"/>
      <c r="G15" s="193"/>
      <c r="H15" s="194"/>
    </row>
    <row r="16" spans="2:8" ht="7.5" customHeight="1" thickTop="1" x14ac:dyDescent="0.25">
      <c r="B16" s="189"/>
      <c r="C16" s="190"/>
      <c r="D16" s="190"/>
      <c r="E16" s="190"/>
      <c r="F16" s="187"/>
      <c r="G16" s="187"/>
      <c r="H16" s="188"/>
    </row>
    <row r="17" spans="2:8" ht="33.75" customHeight="1" x14ac:dyDescent="0.25">
      <c r="B17" s="153"/>
      <c r="C17" s="191"/>
      <c r="D17" s="427" t="s">
        <v>265</v>
      </c>
      <c r="E17" s="427"/>
      <c r="F17" s="427"/>
      <c r="G17" s="427"/>
      <c r="H17" s="428"/>
    </row>
    <row r="18" spans="2:8" x14ac:dyDescent="0.25">
      <c r="B18" s="153"/>
      <c r="C18" s="191"/>
      <c r="D18" s="441" t="s">
        <v>141</v>
      </c>
      <c r="E18" s="441"/>
      <c r="F18" s="441"/>
      <c r="G18" s="441"/>
      <c r="H18" s="442"/>
    </row>
    <row r="19" spans="2:8" x14ac:dyDescent="0.25">
      <c r="B19" s="153"/>
      <c r="C19" s="191"/>
      <c r="D19" s="441" t="s">
        <v>142</v>
      </c>
      <c r="E19" s="441"/>
      <c r="F19" s="441"/>
      <c r="G19" s="441"/>
      <c r="H19" s="442"/>
    </row>
    <row r="20" spans="2:8" x14ac:dyDescent="0.25">
      <c r="B20" s="153"/>
      <c r="C20" s="191"/>
      <c r="D20" s="441" t="s">
        <v>143</v>
      </c>
      <c r="E20" s="441"/>
      <c r="F20" s="441"/>
      <c r="G20" s="441"/>
      <c r="H20" s="442"/>
    </row>
    <row r="21" spans="2:8" ht="15.75" thickBot="1" x14ac:dyDescent="0.3">
      <c r="B21" s="153"/>
      <c r="C21" s="191"/>
      <c r="D21" s="450" t="s">
        <v>144</v>
      </c>
      <c r="E21" s="450"/>
      <c r="F21" s="450"/>
      <c r="G21" s="450"/>
      <c r="H21" s="451"/>
    </row>
    <row r="22" spans="2:8" ht="9" customHeight="1" thickTop="1" x14ac:dyDescent="0.25">
      <c r="B22" s="153"/>
      <c r="C22" s="185"/>
      <c r="D22" s="445"/>
      <c r="E22" s="445"/>
      <c r="F22" s="187"/>
      <c r="G22" s="187"/>
      <c r="H22" s="188"/>
    </row>
    <row r="23" spans="2:8" ht="15" customHeight="1" thickBot="1" x14ac:dyDescent="0.3">
      <c r="B23" s="153"/>
      <c r="C23" s="191"/>
      <c r="D23" s="195" t="s">
        <v>145</v>
      </c>
      <c r="E23" s="452"/>
      <c r="F23" s="452"/>
      <c r="G23" s="452"/>
      <c r="H23" s="453"/>
    </row>
    <row r="24" spans="2:8" ht="9" customHeight="1" thickTop="1" x14ac:dyDescent="0.25">
      <c r="B24" s="153"/>
      <c r="C24" s="185"/>
      <c r="D24" s="435"/>
      <c r="E24" s="435"/>
      <c r="F24" s="187"/>
      <c r="G24" s="187"/>
      <c r="H24" s="188"/>
    </row>
    <row r="25" spans="2:8" ht="16.5" customHeight="1" thickBot="1" x14ac:dyDescent="0.3">
      <c r="B25" s="436" t="s">
        <v>146</v>
      </c>
      <c r="C25" s="437"/>
      <c r="D25" s="437"/>
      <c r="E25" s="437"/>
      <c r="F25" s="437"/>
      <c r="G25" s="437"/>
      <c r="H25" s="438"/>
    </row>
    <row r="26" spans="2:8" ht="9" customHeight="1" thickTop="1" x14ac:dyDescent="0.25">
      <c r="B26" s="189"/>
      <c r="C26" s="190"/>
      <c r="D26" s="190"/>
      <c r="E26" s="190"/>
      <c r="F26" s="187"/>
      <c r="G26" s="187"/>
      <c r="H26" s="188"/>
    </row>
    <row r="27" spans="2:8" x14ac:dyDescent="0.25">
      <c r="B27" s="153"/>
      <c r="C27" s="191"/>
      <c r="D27" s="441" t="s">
        <v>147</v>
      </c>
      <c r="E27" s="441"/>
      <c r="F27" s="441"/>
      <c r="G27" s="441"/>
      <c r="H27" s="442"/>
    </row>
    <row r="28" spans="2:8" x14ac:dyDescent="0.25">
      <c r="B28" s="153"/>
      <c r="C28" s="191"/>
      <c r="D28" s="441" t="s">
        <v>406</v>
      </c>
      <c r="E28" s="441"/>
      <c r="F28" s="441"/>
      <c r="G28" s="441"/>
      <c r="H28" s="442"/>
    </row>
    <row r="29" spans="2:8" x14ac:dyDescent="0.25">
      <c r="B29" s="153"/>
      <c r="C29" s="191"/>
      <c r="D29" s="427" t="s">
        <v>287</v>
      </c>
      <c r="E29" s="427"/>
      <c r="F29" s="427"/>
      <c r="G29" s="427"/>
      <c r="H29" s="428"/>
    </row>
    <row r="30" spans="2:8" ht="15" customHeight="1" thickBot="1" x14ac:dyDescent="0.3">
      <c r="B30" s="153"/>
      <c r="C30" s="191"/>
      <c r="D30" s="448" t="s">
        <v>317</v>
      </c>
      <c r="E30" s="448"/>
      <c r="F30" s="448"/>
      <c r="G30" s="448"/>
      <c r="H30" s="449"/>
    </row>
    <row r="31" spans="2:8" ht="9" customHeight="1" thickTop="1" x14ac:dyDescent="0.25">
      <c r="B31" s="153"/>
      <c r="C31" s="185"/>
      <c r="D31" s="435"/>
      <c r="E31" s="435"/>
      <c r="F31" s="187"/>
      <c r="G31" s="187"/>
      <c r="H31" s="188"/>
    </row>
    <row r="32" spans="2:8" ht="18.75" customHeight="1" thickBot="1" x14ac:dyDescent="0.3">
      <c r="B32" s="436" t="s">
        <v>148</v>
      </c>
      <c r="C32" s="437"/>
      <c r="D32" s="437"/>
      <c r="E32" s="437"/>
      <c r="F32" s="437"/>
      <c r="G32" s="437"/>
      <c r="H32" s="438"/>
    </row>
    <row r="33" spans="2:8" ht="7.5" customHeight="1" thickTop="1" x14ac:dyDescent="0.25">
      <c r="B33" s="439"/>
      <c r="C33" s="440"/>
      <c r="D33" s="440"/>
      <c r="E33" s="440"/>
      <c r="F33" s="196"/>
      <c r="G33" s="196"/>
      <c r="H33" s="197"/>
    </row>
    <row r="34" spans="2:8" ht="16.5" customHeight="1" x14ac:dyDescent="0.25">
      <c r="B34" s="153"/>
      <c r="C34" s="191"/>
      <c r="D34" s="441" t="s">
        <v>288</v>
      </c>
      <c r="E34" s="441"/>
      <c r="F34" s="441"/>
      <c r="G34" s="441"/>
      <c r="H34" s="442"/>
    </row>
    <row r="35" spans="2:8" ht="16.5" customHeight="1" x14ac:dyDescent="0.25">
      <c r="B35" s="443"/>
      <c r="C35" s="444"/>
      <c r="D35" s="441" t="s">
        <v>289</v>
      </c>
      <c r="E35" s="441"/>
      <c r="F35" s="441"/>
      <c r="G35" s="441"/>
      <c r="H35" s="442"/>
    </row>
    <row r="36" spans="2:8" ht="6.75" customHeight="1" x14ac:dyDescent="0.25">
      <c r="B36" s="153"/>
      <c r="C36" s="185"/>
      <c r="D36" s="445"/>
      <c r="E36" s="445"/>
      <c r="F36" s="187"/>
      <c r="G36" s="187"/>
      <c r="H36" s="188"/>
    </row>
    <row r="37" spans="2:8" ht="23.25" customHeight="1" thickBot="1" x14ac:dyDescent="0.3">
      <c r="B37" s="153"/>
      <c r="C37" s="198"/>
      <c r="D37" s="446" t="s">
        <v>149</v>
      </c>
      <c r="E37" s="446"/>
      <c r="F37" s="446"/>
      <c r="G37" s="446"/>
      <c r="H37" s="447"/>
    </row>
    <row r="38" spans="2:8" ht="9" customHeight="1" thickTop="1" x14ac:dyDescent="0.25">
      <c r="B38" s="153"/>
      <c r="C38" s="199"/>
      <c r="D38" s="445"/>
      <c r="E38" s="445"/>
      <c r="F38" s="187"/>
      <c r="G38" s="187"/>
      <c r="H38" s="188"/>
    </row>
    <row r="39" spans="2:8" ht="20.25" customHeight="1" thickBot="1" x14ac:dyDescent="0.3">
      <c r="B39" s="153"/>
      <c r="C39" s="198"/>
      <c r="D39" s="446" t="s">
        <v>150</v>
      </c>
      <c r="E39" s="446"/>
      <c r="F39" s="446"/>
      <c r="G39" s="446"/>
      <c r="H39" s="447"/>
    </row>
    <row r="40" spans="2:8" ht="10.5" customHeight="1" thickTop="1" x14ac:dyDescent="0.25">
      <c r="B40" s="153"/>
      <c r="C40" s="199"/>
      <c r="D40" s="199"/>
      <c r="E40" s="199"/>
      <c r="F40" s="187"/>
      <c r="G40" s="187"/>
      <c r="H40" s="188"/>
    </row>
    <row r="41" spans="2:8" ht="38.25" customHeight="1" thickBot="1" x14ac:dyDescent="0.3">
      <c r="B41" s="417" t="s">
        <v>290</v>
      </c>
      <c r="C41" s="418"/>
      <c r="D41" s="418"/>
      <c r="E41" s="418"/>
      <c r="F41" s="418"/>
      <c r="G41" s="418"/>
      <c r="H41" s="419"/>
    </row>
    <row r="42" spans="2:8" ht="4.5" customHeight="1" thickTop="1" x14ac:dyDescent="0.25">
      <c r="B42" s="433"/>
      <c r="C42" s="434"/>
      <c r="D42" s="434"/>
      <c r="E42" s="434"/>
      <c r="F42" s="187"/>
      <c r="G42" s="187"/>
      <c r="H42" s="188"/>
    </row>
    <row r="43" spans="2:8" ht="32.25" customHeight="1" x14ac:dyDescent="0.25">
      <c r="B43" s="423" t="s">
        <v>457</v>
      </c>
      <c r="C43" s="424"/>
      <c r="D43" s="425"/>
      <c r="E43" s="411">
        <v>0</v>
      </c>
      <c r="F43" s="412"/>
      <c r="G43" s="412"/>
      <c r="H43" s="413"/>
    </row>
    <row r="44" spans="2:8" ht="32.25" customHeight="1" x14ac:dyDescent="0.25">
      <c r="B44" s="408" t="s">
        <v>458</v>
      </c>
      <c r="C44" s="431"/>
      <c r="D44" s="432"/>
      <c r="E44" s="411">
        <v>0</v>
      </c>
      <c r="F44" s="412"/>
      <c r="G44" s="412"/>
      <c r="H44" s="413"/>
    </row>
    <row r="45" spans="2:8" ht="37.5" customHeight="1" x14ac:dyDescent="0.25">
      <c r="B45" s="423" t="s">
        <v>459</v>
      </c>
      <c r="C45" s="424"/>
      <c r="D45" s="425"/>
      <c r="E45" s="411">
        <v>0</v>
      </c>
      <c r="F45" s="412"/>
      <c r="G45" s="412"/>
      <c r="H45" s="413"/>
    </row>
    <row r="46" spans="2:8" ht="38.25" customHeight="1" x14ac:dyDescent="0.25">
      <c r="B46" s="426" t="s">
        <v>460</v>
      </c>
      <c r="C46" s="427"/>
      <c r="D46" s="428"/>
      <c r="E46" s="411">
        <v>0</v>
      </c>
      <c r="F46" s="412"/>
      <c r="G46" s="412"/>
      <c r="H46" s="413"/>
    </row>
    <row r="47" spans="2:8" ht="35.25" customHeight="1" x14ac:dyDescent="0.25">
      <c r="B47" s="423" t="s">
        <v>407</v>
      </c>
      <c r="C47" s="429"/>
      <c r="D47" s="430"/>
      <c r="E47" s="411">
        <v>0</v>
      </c>
      <c r="F47" s="412"/>
      <c r="G47" s="412"/>
      <c r="H47" s="413"/>
    </row>
    <row r="48" spans="2:8" ht="31.5" customHeight="1" x14ac:dyDescent="0.25">
      <c r="B48" s="426" t="s">
        <v>461</v>
      </c>
      <c r="C48" s="427"/>
      <c r="D48" s="428"/>
      <c r="E48" s="411">
        <v>0</v>
      </c>
      <c r="F48" s="412"/>
      <c r="G48" s="412"/>
      <c r="H48" s="413"/>
    </row>
    <row r="49" spans="2:8" ht="32.25" customHeight="1" x14ac:dyDescent="0.25">
      <c r="B49" s="408" t="s">
        <v>291</v>
      </c>
      <c r="C49" s="409"/>
      <c r="D49" s="410"/>
      <c r="E49" s="411">
        <v>0</v>
      </c>
      <c r="F49" s="412"/>
      <c r="G49" s="412"/>
      <c r="H49" s="413"/>
    </row>
    <row r="50" spans="2:8" ht="32.25" customHeight="1" x14ac:dyDescent="0.25">
      <c r="B50" s="414" t="s">
        <v>414</v>
      </c>
      <c r="C50" s="415"/>
      <c r="D50" s="416"/>
      <c r="E50" s="411">
        <f>SUM(E47:H49)</f>
        <v>0</v>
      </c>
      <c r="F50" s="412"/>
      <c r="G50" s="412"/>
      <c r="H50" s="413"/>
    </row>
    <row r="51" spans="2:8" ht="32.25" customHeight="1" x14ac:dyDescent="0.25">
      <c r="B51" s="423" t="s">
        <v>408</v>
      </c>
      <c r="C51" s="424"/>
      <c r="D51" s="425"/>
      <c r="E51" s="411">
        <v>0</v>
      </c>
      <c r="F51" s="412"/>
      <c r="G51" s="412"/>
      <c r="H51" s="413"/>
    </row>
    <row r="52" spans="2:8" ht="30" customHeight="1" x14ac:dyDescent="0.25">
      <c r="B52" s="423" t="s">
        <v>292</v>
      </c>
      <c r="C52" s="424"/>
      <c r="D52" s="425"/>
      <c r="E52" s="411">
        <v>0</v>
      </c>
      <c r="F52" s="412"/>
      <c r="G52" s="412"/>
      <c r="H52" s="413"/>
    </row>
    <row r="53" spans="2:8" ht="7.5" customHeight="1" x14ac:dyDescent="0.25">
      <c r="B53" s="153"/>
      <c r="C53" s="185"/>
      <c r="D53" s="185"/>
      <c r="E53" s="185"/>
      <c r="F53" s="187"/>
      <c r="G53" s="187"/>
      <c r="H53" s="188"/>
    </row>
    <row r="54" spans="2:8" ht="18" thickBot="1" x14ac:dyDescent="0.3">
      <c r="B54" s="417" t="s">
        <v>316</v>
      </c>
      <c r="C54" s="418"/>
      <c r="D54" s="418"/>
      <c r="E54" s="418"/>
      <c r="F54" s="418"/>
      <c r="G54" s="418"/>
      <c r="H54" s="419"/>
    </row>
    <row r="55" spans="2:8" ht="75" customHeight="1" thickTop="1" x14ac:dyDescent="0.25">
      <c r="B55" s="420" t="s">
        <v>401</v>
      </c>
      <c r="C55" s="421"/>
      <c r="D55" s="422"/>
      <c r="E55" s="411">
        <v>0</v>
      </c>
      <c r="F55" s="412"/>
      <c r="G55" s="412"/>
      <c r="H55" s="413"/>
    </row>
  </sheetData>
  <sheetProtection password="DBF2" sheet="1" objects="1" scenarios="1"/>
  <mergeCells count="59">
    <mergeCell ref="D17:H17"/>
    <mergeCell ref="B1:H1"/>
    <mergeCell ref="B2:D2"/>
    <mergeCell ref="B3:H3"/>
    <mergeCell ref="B4:H4"/>
    <mergeCell ref="D5:H5"/>
    <mergeCell ref="D6:H6"/>
    <mergeCell ref="B8:H8"/>
    <mergeCell ref="D10:H10"/>
    <mergeCell ref="D11:H11"/>
    <mergeCell ref="D12:H12"/>
    <mergeCell ref="D13:H13"/>
    <mergeCell ref="D30:H30"/>
    <mergeCell ref="D18:H18"/>
    <mergeCell ref="D19:H19"/>
    <mergeCell ref="D20:H20"/>
    <mergeCell ref="D21:H21"/>
    <mergeCell ref="D22:E22"/>
    <mergeCell ref="E23:H23"/>
    <mergeCell ref="D24:E24"/>
    <mergeCell ref="B25:H25"/>
    <mergeCell ref="D27:H27"/>
    <mergeCell ref="D28:H28"/>
    <mergeCell ref="D29:H29"/>
    <mergeCell ref="B42:E42"/>
    <mergeCell ref="D31:E31"/>
    <mergeCell ref="B32:H32"/>
    <mergeCell ref="B33:E33"/>
    <mergeCell ref="D34:H34"/>
    <mergeCell ref="B35:C35"/>
    <mergeCell ref="D35:H35"/>
    <mergeCell ref="D36:E36"/>
    <mergeCell ref="D37:H37"/>
    <mergeCell ref="D38:E38"/>
    <mergeCell ref="D39:H39"/>
    <mergeCell ref="B41:H41"/>
    <mergeCell ref="B43:D43"/>
    <mergeCell ref="E43:H43"/>
    <mergeCell ref="B44:D44"/>
    <mergeCell ref="E44:H44"/>
    <mergeCell ref="B45:D45"/>
    <mergeCell ref="E45:H45"/>
    <mergeCell ref="B46:D46"/>
    <mergeCell ref="E46:H46"/>
    <mergeCell ref="B47:D47"/>
    <mergeCell ref="E47:H47"/>
    <mergeCell ref="B48:D48"/>
    <mergeCell ref="E48:H48"/>
    <mergeCell ref="B55:D55"/>
    <mergeCell ref="E55:H55"/>
    <mergeCell ref="B51:D51"/>
    <mergeCell ref="E51:H51"/>
    <mergeCell ref="B52:D52"/>
    <mergeCell ref="E52:H52"/>
    <mergeCell ref="B49:D49"/>
    <mergeCell ref="E49:H49"/>
    <mergeCell ref="B50:D50"/>
    <mergeCell ref="E50:H50"/>
    <mergeCell ref="B54:H54"/>
  </mergeCells>
  <pageMargins left="0.7" right="0.7" top="0.75" bottom="0.75" header="0.3" footer="0.3"/>
  <pageSetup paperSize="8" scale="65" orientation="portrait" r:id="rId1"/>
  <ignoredErrors>
    <ignoredError sqref="E50"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99CC"/>
    <pageSetUpPr fitToPage="1"/>
  </sheetPr>
  <dimension ref="B1:H27"/>
  <sheetViews>
    <sheetView showGridLines="0" zoomScaleNormal="100" workbookViewId="0">
      <selection activeCell="B1" sqref="B1:H2"/>
    </sheetView>
  </sheetViews>
  <sheetFormatPr defaultRowHeight="15" x14ac:dyDescent="0.25"/>
  <cols>
    <col min="1" max="1" width="9.140625" style="128"/>
    <col min="2" max="2" width="13.5703125" style="128" customWidth="1"/>
    <col min="3" max="3" width="36.42578125" style="128" customWidth="1"/>
    <col min="4" max="4" width="25.28515625" style="128" customWidth="1"/>
    <col min="5" max="5" width="26.42578125" style="128" customWidth="1"/>
    <col min="6" max="6" width="3.85546875" style="128" customWidth="1"/>
    <col min="7" max="7" width="24.5703125" style="128" customWidth="1"/>
    <col min="8" max="8" width="23.5703125" style="128" customWidth="1"/>
    <col min="9" max="249" width="9.140625" style="128"/>
    <col min="250" max="250" width="13" style="128" customWidth="1"/>
    <col min="251" max="251" width="17.28515625" style="128" customWidth="1"/>
    <col min="252" max="252" width="25.7109375" style="128" customWidth="1"/>
    <col min="253" max="253" width="24.7109375" style="128" customWidth="1"/>
    <col min="254" max="254" width="3.85546875" style="128" customWidth="1"/>
    <col min="255" max="255" width="20" style="128" customWidth="1"/>
    <col min="256" max="256" width="30.140625" style="128" customWidth="1"/>
    <col min="257" max="505" width="9.140625" style="128"/>
    <col min="506" max="506" width="13" style="128" customWidth="1"/>
    <col min="507" max="507" width="17.28515625" style="128" customWidth="1"/>
    <col min="508" max="508" width="25.7109375" style="128" customWidth="1"/>
    <col min="509" max="509" width="24.7109375" style="128" customWidth="1"/>
    <col min="510" max="510" width="3.85546875" style="128" customWidth="1"/>
    <col min="511" max="511" width="20" style="128" customWidth="1"/>
    <col min="512" max="512" width="30.140625" style="128" customWidth="1"/>
    <col min="513" max="761" width="9.140625" style="128"/>
    <col min="762" max="762" width="13" style="128" customWidth="1"/>
    <col min="763" max="763" width="17.28515625" style="128" customWidth="1"/>
    <col min="764" max="764" width="25.7109375" style="128" customWidth="1"/>
    <col min="765" max="765" width="24.7109375" style="128" customWidth="1"/>
    <col min="766" max="766" width="3.85546875" style="128" customWidth="1"/>
    <col min="767" max="767" width="20" style="128" customWidth="1"/>
    <col min="768" max="768" width="30.140625" style="128" customWidth="1"/>
    <col min="769" max="1017" width="9.140625" style="128"/>
    <col min="1018" max="1018" width="13" style="128" customWidth="1"/>
    <col min="1019" max="1019" width="17.28515625" style="128" customWidth="1"/>
    <col min="1020" max="1020" width="25.7109375" style="128" customWidth="1"/>
    <col min="1021" max="1021" width="24.7109375" style="128" customWidth="1"/>
    <col min="1022" max="1022" width="3.85546875" style="128" customWidth="1"/>
    <col min="1023" max="1023" width="20" style="128" customWidth="1"/>
    <col min="1024" max="1024" width="30.140625" style="128" customWidth="1"/>
    <col min="1025" max="1273" width="9.140625" style="128"/>
    <col min="1274" max="1274" width="13" style="128" customWidth="1"/>
    <col min="1275" max="1275" width="17.28515625" style="128" customWidth="1"/>
    <col min="1276" max="1276" width="25.7109375" style="128" customWidth="1"/>
    <col min="1277" max="1277" width="24.7109375" style="128" customWidth="1"/>
    <col min="1278" max="1278" width="3.85546875" style="128" customWidth="1"/>
    <col min="1279" max="1279" width="20" style="128" customWidth="1"/>
    <col min="1280" max="1280" width="30.140625" style="128" customWidth="1"/>
    <col min="1281" max="1529" width="9.140625" style="128"/>
    <col min="1530" max="1530" width="13" style="128" customWidth="1"/>
    <col min="1531" max="1531" width="17.28515625" style="128" customWidth="1"/>
    <col min="1532" max="1532" width="25.7109375" style="128" customWidth="1"/>
    <col min="1533" max="1533" width="24.7109375" style="128" customWidth="1"/>
    <col min="1534" max="1534" width="3.85546875" style="128" customWidth="1"/>
    <col min="1535" max="1535" width="20" style="128" customWidth="1"/>
    <col min="1536" max="1536" width="30.140625" style="128" customWidth="1"/>
    <col min="1537" max="1785" width="9.140625" style="128"/>
    <col min="1786" max="1786" width="13" style="128" customWidth="1"/>
    <col min="1787" max="1787" width="17.28515625" style="128" customWidth="1"/>
    <col min="1788" max="1788" width="25.7109375" style="128" customWidth="1"/>
    <col min="1789" max="1789" width="24.7109375" style="128" customWidth="1"/>
    <col min="1790" max="1790" width="3.85546875" style="128" customWidth="1"/>
    <col min="1791" max="1791" width="20" style="128" customWidth="1"/>
    <col min="1792" max="1792" width="30.140625" style="128" customWidth="1"/>
    <col min="1793" max="2041" width="9.140625" style="128"/>
    <col min="2042" max="2042" width="13" style="128" customWidth="1"/>
    <col min="2043" max="2043" width="17.28515625" style="128" customWidth="1"/>
    <col min="2044" max="2044" width="25.7109375" style="128" customWidth="1"/>
    <col min="2045" max="2045" width="24.7109375" style="128" customWidth="1"/>
    <col min="2046" max="2046" width="3.85546875" style="128" customWidth="1"/>
    <col min="2047" max="2047" width="20" style="128" customWidth="1"/>
    <col min="2048" max="2048" width="30.140625" style="128" customWidth="1"/>
    <col min="2049" max="2297" width="9.140625" style="128"/>
    <col min="2298" max="2298" width="13" style="128" customWidth="1"/>
    <col min="2299" max="2299" width="17.28515625" style="128" customWidth="1"/>
    <col min="2300" max="2300" width="25.7109375" style="128" customWidth="1"/>
    <col min="2301" max="2301" width="24.7109375" style="128" customWidth="1"/>
    <col min="2302" max="2302" width="3.85546875" style="128" customWidth="1"/>
    <col min="2303" max="2303" width="20" style="128" customWidth="1"/>
    <col min="2304" max="2304" width="30.140625" style="128" customWidth="1"/>
    <col min="2305" max="2553" width="9.140625" style="128"/>
    <col min="2554" max="2554" width="13" style="128" customWidth="1"/>
    <col min="2555" max="2555" width="17.28515625" style="128" customWidth="1"/>
    <col min="2556" max="2556" width="25.7109375" style="128" customWidth="1"/>
    <col min="2557" max="2557" width="24.7109375" style="128" customWidth="1"/>
    <col min="2558" max="2558" width="3.85546875" style="128" customWidth="1"/>
    <col min="2559" max="2559" width="20" style="128" customWidth="1"/>
    <col min="2560" max="2560" width="30.140625" style="128" customWidth="1"/>
    <col min="2561" max="2809" width="9.140625" style="128"/>
    <col min="2810" max="2810" width="13" style="128" customWidth="1"/>
    <col min="2811" max="2811" width="17.28515625" style="128" customWidth="1"/>
    <col min="2812" max="2812" width="25.7109375" style="128" customWidth="1"/>
    <col min="2813" max="2813" width="24.7109375" style="128" customWidth="1"/>
    <col min="2814" max="2814" width="3.85546875" style="128" customWidth="1"/>
    <col min="2815" max="2815" width="20" style="128" customWidth="1"/>
    <col min="2816" max="2816" width="30.140625" style="128" customWidth="1"/>
    <col min="2817" max="3065" width="9.140625" style="128"/>
    <col min="3066" max="3066" width="13" style="128" customWidth="1"/>
    <col min="3067" max="3067" width="17.28515625" style="128" customWidth="1"/>
    <col min="3068" max="3068" width="25.7109375" style="128" customWidth="1"/>
    <col min="3069" max="3069" width="24.7109375" style="128" customWidth="1"/>
    <col min="3070" max="3070" width="3.85546875" style="128" customWidth="1"/>
    <col min="3071" max="3071" width="20" style="128" customWidth="1"/>
    <col min="3072" max="3072" width="30.140625" style="128" customWidth="1"/>
    <col min="3073" max="3321" width="9.140625" style="128"/>
    <col min="3322" max="3322" width="13" style="128" customWidth="1"/>
    <col min="3323" max="3323" width="17.28515625" style="128" customWidth="1"/>
    <col min="3324" max="3324" width="25.7109375" style="128" customWidth="1"/>
    <col min="3325" max="3325" width="24.7109375" style="128" customWidth="1"/>
    <col min="3326" max="3326" width="3.85546875" style="128" customWidth="1"/>
    <col min="3327" max="3327" width="20" style="128" customWidth="1"/>
    <col min="3328" max="3328" width="30.140625" style="128" customWidth="1"/>
    <col min="3329" max="3577" width="9.140625" style="128"/>
    <col min="3578" max="3578" width="13" style="128" customWidth="1"/>
    <col min="3579" max="3579" width="17.28515625" style="128" customWidth="1"/>
    <col min="3580" max="3580" width="25.7109375" style="128" customWidth="1"/>
    <col min="3581" max="3581" width="24.7109375" style="128" customWidth="1"/>
    <col min="3582" max="3582" width="3.85546875" style="128" customWidth="1"/>
    <col min="3583" max="3583" width="20" style="128" customWidth="1"/>
    <col min="3584" max="3584" width="30.140625" style="128" customWidth="1"/>
    <col min="3585" max="3833" width="9.140625" style="128"/>
    <col min="3834" max="3834" width="13" style="128" customWidth="1"/>
    <col min="3835" max="3835" width="17.28515625" style="128" customWidth="1"/>
    <col min="3836" max="3836" width="25.7109375" style="128" customWidth="1"/>
    <col min="3837" max="3837" width="24.7109375" style="128" customWidth="1"/>
    <col min="3838" max="3838" width="3.85546875" style="128" customWidth="1"/>
    <col min="3839" max="3839" width="20" style="128" customWidth="1"/>
    <col min="3840" max="3840" width="30.140625" style="128" customWidth="1"/>
    <col min="3841" max="4089" width="9.140625" style="128"/>
    <col min="4090" max="4090" width="13" style="128" customWidth="1"/>
    <col min="4091" max="4091" width="17.28515625" style="128" customWidth="1"/>
    <col min="4092" max="4092" width="25.7109375" style="128" customWidth="1"/>
    <col min="4093" max="4093" width="24.7109375" style="128" customWidth="1"/>
    <col min="4094" max="4094" width="3.85546875" style="128" customWidth="1"/>
    <col min="4095" max="4095" width="20" style="128" customWidth="1"/>
    <col min="4096" max="4096" width="30.140625" style="128" customWidth="1"/>
    <col min="4097" max="4345" width="9.140625" style="128"/>
    <col min="4346" max="4346" width="13" style="128" customWidth="1"/>
    <col min="4347" max="4347" width="17.28515625" style="128" customWidth="1"/>
    <col min="4348" max="4348" width="25.7109375" style="128" customWidth="1"/>
    <col min="4349" max="4349" width="24.7109375" style="128" customWidth="1"/>
    <col min="4350" max="4350" width="3.85546875" style="128" customWidth="1"/>
    <col min="4351" max="4351" width="20" style="128" customWidth="1"/>
    <col min="4352" max="4352" width="30.140625" style="128" customWidth="1"/>
    <col min="4353" max="4601" width="9.140625" style="128"/>
    <col min="4602" max="4602" width="13" style="128" customWidth="1"/>
    <col min="4603" max="4603" width="17.28515625" style="128" customWidth="1"/>
    <col min="4604" max="4604" width="25.7109375" style="128" customWidth="1"/>
    <col min="4605" max="4605" width="24.7109375" style="128" customWidth="1"/>
    <col min="4606" max="4606" width="3.85546875" style="128" customWidth="1"/>
    <col min="4607" max="4607" width="20" style="128" customWidth="1"/>
    <col min="4608" max="4608" width="30.140625" style="128" customWidth="1"/>
    <col min="4609" max="4857" width="9.140625" style="128"/>
    <col min="4858" max="4858" width="13" style="128" customWidth="1"/>
    <col min="4859" max="4859" width="17.28515625" style="128" customWidth="1"/>
    <col min="4860" max="4860" width="25.7109375" style="128" customWidth="1"/>
    <col min="4861" max="4861" width="24.7109375" style="128" customWidth="1"/>
    <col min="4862" max="4862" width="3.85546875" style="128" customWidth="1"/>
    <col min="4863" max="4863" width="20" style="128" customWidth="1"/>
    <col min="4864" max="4864" width="30.140625" style="128" customWidth="1"/>
    <col min="4865" max="5113" width="9.140625" style="128"/>
    <col min="5114" max="5114" width="13" style="128" customWidth="1"/>
    <col min="5115" max="5115" width="17.28515625" style="128" customWidth="1"/>
    <col min="5116" max="5116" width="25.7109375" style="128" customWidth="1"/>
    <col min="5117" max="5117" width="24.7109375" style="128" customWidth="1"/>
    <col min="5118" max="5118" width="3.85546875" style="128" customWidth="1"/>
    <col min="5119" max="5119" width="20" style="128" customWidth="1"/>
    <col min="5120" max="5120" width="30.140625" style="128" customWidth="1"/>
    <col min="5121" max="5369" width="9.140625" style="128"/>
    <col min="5370" max="5370" width="13" style="128" customWidth="1"/>
    <col min="5371" max="5371" width="17.28515625" style="128" customWidth="1"/>
    <col min="5372" max="5372" width="25.7109375" style="128" customWidth="1"/>
    <col min="5373" max="5373" width="24.7109375" style="128" customWidth="1"/>
    <col min="5374" max="5374" width="3.85546875" style="128" customWidth="1"/>
    <col min="5375" max="5375" width="20" style="128" customWidth="1"/>
    <col min="5376" max="5376" width="30.140625" style="128" customWidth="1"/>
    <col min="5377" max="5625" width="9.140625" style="128"/>
    <col min="5626" max="5626" width="13" style="128" customWidth="1"/>
    <col min="5627" max="5627" width="17.28515625" style="128" customWidth="1"/>
    <col min="5628" max="5628" width="25.7109375" style="128" customWidth="1"/>
    <col min="5629" max="5629" width="24.7109375" style="128" customWidth="1"/>
    <col min="5630" max="5630" width="3.85546875" style="128" customWidth="1"/>
    <col min="5631" max="5631" width="20" style="128" customWidth="1"/>
    <col min="5632" max="5632" width="30.140625" style="128" customWidth="1"/>
    <col min="5633" max="5881" width="9.140625" style="128"/>
    <col min="5882" max="5882" width="13" style="128" customWidth="1"/>
    <col min="5883" max="5883" width="17.28515625" style="128" customWidth="1"/>
    <col min="5884" max="5884" width="25.7109375" style="128" customWidth="1"/>
    <col min="5885" max="5885" width="24.7109375" style="128" customWidth="1"/>
    <col min="5886" max="5886" width="3.85546875" style="128" customWidth="1"/>
    <col min="5887" max="5887" width="20" style="128" customWidth="1"/>
    <col min="5888" max="5888" width="30.140625" style="128" customWidth="1"/>
    <col min="5889" max="6137" width="9.140625" style="128"/>
    <col min="6138" max="6138" width="13" style="128" customWidth="1"/>
    <col min="6139" max="6139" width="17.28515625" style="128" customWidth="1"/>
    <col min="6140" max="6140" width="25.7109375" style="128" customWidth="1"/>
    <col min="6141" max="6141" width="24.7109375" style="128" customWidth="1"/>
    <col min="6142" max="6142" width="3.85546875" style="128" customWidth="1"/>
    <col min="6143" max="6143" width="20" style="128" customWidth="1"/>
    <col min="6144" max="6144" width="30.140625" style="128" customWidth="1"/>
    <col min="6145" max="6393" width="9.140625" style="128"/>
    <col min="6394" max="6394" width="13" style="128" customWidth="1"/>
    <col min="6395" max="6395" width="17.28515625" style="128" customWidth="1"/>
    <col min="6396" max="6396" width="25.7109375" style="128" customWidth="1"/>
    <col min="6397" max="6397" width="24.7109375" style="128" customWidth="1"/>
    <col min="6398" max="6398" width="3.85546875" style="128" customWidth="1"/>
    <col min="6399" max="6399" width="20" style="128" customWidth="1"/>
    <col min="6400" max="6400" width="30.140625" style="128" customWidth="1"/>
    <col min="6401" max="6649" width="9.140625" style="128"/>
    <col min="6650" max="6650" width="13" style="128" customWidth="1"/>
    <col min="6651" max="6651" width="17.28515625" style="128" customWidth="1"/>
    <col min="6652" max="6652" width="25.7109375" style="128" customWidth="1"/>
    <col min="6653" max="6653" width="24.7109375" style="128" customWidth="1"/>
    <col min="6654" max="6654" width="3.85546875" style="128" customWidth="1"/>
    <col min="6655" max="6655" width="20" style="128" customWidth="1"/>
    <col min="6656" max="6656" width="30.140625" style="128" customWidth="1"/>
    <col min="6657" max="6905" width="9.140625" style="128"/>
    <col min="6906" max="6906" width="13" style="128" customWidth="1"/>
    <col min="6907" max="6907" width="17.28515625" style="128" customWidth="1"/>
    <col min="6908" max="6908" width="25.7109375" style="128" customWidth="1"/>
    <col min="6909" max="6909" width="24.7109375" style="128" customWidth="1"/>
    <col min="6910" max="6910" width="3.85546875" style="128" customWidth="1"/>
    <col min="6911" max="6911" width="20" style="128" customWidth="1"/>
    <col min="6912" max="6912" width="30.140625" style="128" customWidth="1"/>
    <col min="6913" max="7161" width="9.140625" style="128"/>
    <col min="7162" max="7162" width="13" style="128" customWidth="1"/>
    <col min="7163" max="7163" width="17.28515625" style="128" customWidth="1"/>
    <col min="7164" max="7164" width="25.7109375" style="128" customWidth="1"/>
    <col min="7165" max="7165" width="24.7109375" style="128" customWidth="1"/>
    <col min="7166" max="7166" width="3.85546875" style="128" customWidth="1"/>
    <col min="7167" max="7167" width="20" style="128" customWidth="1"/>
    <col min="7168" max="7168" width="30.140625" style="128" customWidth="1"/>
    <col min="7169" max="7417" width="9.140625" style="128"/>
    <col min="7418" max="7418" width="13" style="128" customWidth="1"/>
    <col min="7419" max="7419" width="17.28515625" style="128" customWidth="1"/>
    <col min="7420" max="7420" width="25.7109375" style="128" customWidth="1"/>
    <col min="7421" max="7421" width="24.7109375" style="128" customWidth="1"/>
    <col min="7422" max="7422" width="3.85546875" style="128" customWidth="1"/>
    <col min="7423" max="7423" width="20" style="128" customWidth="1"/>
    <col min="7424" max="7424" width="30.140625" style="128" customWidth="1"/>
    <col min="7425" max="7673" width="9.140625" style="128"/>
    <col min="7674" max="7674" width="13" style="128" customWidth="1"/>
    <col min="7675" max="7675" width="17.28515625" style="128" customWidth="1"/>
    <col min="7676" max="7676" width="25.7109375" style="128" customWidth="1"/>
    <col min="7677" max="7677" width="24.7109375" style="128" customWidth="1"/>
    <col min="7678" max="7678" width="3.85546875" style="128" customWidth="1"/>
    <col min="7679" max="7679" width="20" style="128" customWidth="1"/>
    <col min="7680" max="7680" width="30.140625" style="128" customWidth="1"/>
    <col min="7681" max="7929" width="9.140625" style="128"/>
    <col min="7930" max="7930" width="13" style="128" customWidth="1"/>
    <col min="7931" max="7931" width="17.28515625" style="128" customWidth="1"/>
    <col min="7932" max="7932" width="25.7109375" style="128" customWidth="1"/>
    <col min="7933" max="7933" width="24.7109375" style="128" customWidth="1"/>
    <col min="7934" max="7934" width="3.85546875" style="128" customWidth="1"/>
    <col min="7935" max="7935" width="20" style="128" customWidth="1"/>
    <col min="7936" max="7936" width="30.140625" style="128" customWidth="1"/>
    <col min="7937" max="8185" width="9.140625" style="128"/>
    <col min="8186" max="8186" width="13" style="128" customWidth="1"/>
    <col min="8187" max="8187" width="17.28515625" style="128" customWidth="1"/>
    <col min="8188" max="8188" width="25.7109375" style="128" customWidth="1"/>
    <col min="8189" max="8189" width="24.7109375" style="128" customWidth="1"/>
    <col min="8190" max="8190" width="3.85546875" style="128" customWidth="1"/>
    <col min="8191" max="8191" width="20" style="128" customWidth="1"/>
    <col min="8192" max="8192" width="30.140625" style="128" customWidth="1"/>
    <col min="8193" max="8441" width="9.140625" style="128"/>
    <col min="8442" max="8442" width="13" style="128" customWidth="1"/>
    <col min="8443" max="8443" width="17.28515625" style="128" customWidth="1"/>
    <col min="8444" max="8444" width="25.7109375" style="128" customWidth="1"/>
    <col min="8445" max="8445" width="24.7109375" style="128" customWidth="1"/>
    <col min="8446" max="8446" width="3.85546875" style="128" customWidth="1"/>
    <col min="8447" max="8447" width="20" style="128" customWidth="1"/>
    <col min="8448" max="8448" width="30.140625" style="128" customWidth="1"/>
    <col min="8449" max="8697" width="9.140625" style="128"/>
    <col min="8698" max="8698" width="13" style="128" customWidth="1"/>
    <col min="8699" max="8699" width="17.28515625" style="128" customWidth="1"/>
    <col min="8700" max="8700" width="25.7109375" style="128" customWidth="1"/>
    <col min="8701" max="8701" width="24.7109375" style="128" customWidth="1"/>
    <col min="8702" max="8702" width="3.85546875" style="128" customWidth="1"/>
    <col min="8703" max="8703" width="20" style="128" customWidth="1"/>
    <col min="8704" max="8704" width="30.140625" style="128" customWidth="1"/>
    <col min="8705" max="8953" width="9.140625" style="128"/>
    <col min="8954" max="8954" width="13" style="128" customWidth="1"/>
    <col min="8955" max="8955" width="17.28515625" style="128" customWidth="1"/>
    <col min="8956" max="8956" width="25.7109375" style="128" customWidth="1"/>
    <col min="8957" max="8957" width="24.7109375" style="128" customWidth="1"/>
    <col min="8958" max="8958" width="3.85546875" style="128" customWidth="1"/>
    <col min="8959" max="8959" width="20" style="128" customWidth="1"/>
    <col min="8960" max="8960" width="30.140625" style="128" customWidth="1"/>
    <col min="8961" max="9209" width="9.140625" style="128"/>
    <col min="9210" max="9210" width="13" style="128" customWidth="1"/>
    <col min="9211" max="9211" width="17.28515625" style="128" customWidth="1"/>
    <col min="9212" max="9212" width="25.7109375" style="128" customWidth="1"/>
    <col min="9213" max="9213" width="24.7109375" style="128" customWidth="1"/>
    <col min="9214" max="9214" width="3.85546875" style="128" customWidth="1"/>
    <col min="9215" max="9215" width="20" style="128" customWidth="1"/>
    <col min="9216" max="9216" width="30.140625" style="128" customWidth="1"/>
    <col min="9217" max="9465" width="9.140625" style="128"/>
    <col min="9466" max="9466" width="13" style="128" customWidth="1"/>
    <col min="9467" max="9467" width="17.28515625" style="128" customWidth="1"/>
    <col min="9468" max="9468" width="25.7109375" style="128" customWidth="1"/>
    <col min="9469" max="9469" width="24.7109375" style="128" customWidth="1"/>
    <col min="9470" max="9470" width="3.85546875" style="128" customWidth="1"/>
    <col min="9471" max="9471" width="20" style="128" customWidth="1"/>
    <col min="9472" max="9472" width="30.140625" style="128" customWidth="1"/>
    <col min="9473" max="9721" width="9.140625" style="128"/>
    <col min="9722" max="9722" width="13" style="128" customWidth="1"/>
    <col min="9723" max="9723" width="17.28515625" style="128" customWidth="1"/>
    <col min="9724" max="9724" width="25.7109375" style="128" customWidth="1"/>
    <col min="9725" max="9725" width="24.7109375" style="128" customWidth="1"/>
    <col min="9726" max="9726" width="3.85546875" style="128" customWidth="1"/>
    <col min="9727" max="9727" width="20" style="128" customWidth="1"/>
    <col min="9728" max="9728" width="30.140625" style="128" customWidth="1"/>
    <col min="9729" max="9977" width="9.140625" style="128"/>
    <col min="9978" max="9978" width="13" style="128" customWidth="1"/>
    <col min="9979" max="9979" width="17.28515625" style="128" customWidth="1"/>
    <col min="9980" max="9980" width="25.7109375" style="128" customWidth="1"/>
    <col min="9981" max="9981" width="24.7109375" style="128" customWidth="1"/>
    <col min="9982" max="9982" width="3.85546875" style="128" customWidth="1"/>
    <col min="9983" max="9983" width="20" style="128" customWidth="1"/>
    <col min="9984" max="9984" width="30.140625" style="128" customWidth="1"/>
    <col min="9985" max="10233" width="9.140625" style="128"/>
    <col min="10234" max="10234" width="13" style="128" customWidth="1"/>
    <col min="10235" max="10235" width="17.28515625" style="128" customWidth="1"/>
    <col min="10236" max="10236" width="25.7109375" style="128" customWidth="1"/>
    <col min="10237" max="10237" width="24.7109375" style="128" customWidth="1"/>
    <col min="10238" max="10238" width="3.85546875" style="128" customWidth="1"/>
    <col min="10239" max="10239" width="20" style="128" customWidth="1"/>
    <col min="10240" max="10240" width="30.140625" style="128" customWidth="1"/>
    <col min="10241" max="10489" width="9.140625" style="128"/>
    <col min="10490" max="10490" width="13" style="128" customWidth="1"/>
    <col min="10491" max="10491" width="17.28515625" style="128" customWidth="1"/>
    <col min="10492" max="10492" width="25.7109375" style="128" customWidth="1"/>
    <col min="10493" max="10493" width="24.7109375" style="128" customWidth="1"/>
    <col min="10494" max="10494" width="3.85546875" style="128" customWidth="1"/>
    <col min="10495" max="10495" width="20" style="128" customWidth="1"/>
    <col min="10496" max="10496" width="30.140625" style="128" customWidth="1"/>
    <col min="10497" max="10745" width="9.140625" style="128"/>
    <col min="10746" max="10746" width="13" style="128" customWidth="1"/>
    <col min="10747" max="10747" width="17.28515625" style="128" customWidth="1"/>
    <col min="10748" max="10748" width="25.7109375" style="128" customWidth="1"/>
    <col min="10749" max="10749" width="24.7109375" style="128" customWidth="1"/>
    <col min="10750" max="10750" width="3.85546875" style="128" customWidth="1"/>
    <col min="10751" max="10751" width="20" style="128" customWidth="1"/>
    <col min="10752" max="10752" width="30.140625" style="128" customWidth="1"/>
    <col min="10753" max="11001" width="9.140625" style="128"/>
    <col min="11002" max="11002" width="13" style="128" customWidth="1"/>
    <col min="11003" max="11003" width="17.28515625" style="128" customWidth="1"/>
    <col min="11004" max="11004" width="25.7109375" style="128" customWidth="1"/>
    <col min="11005" max="11005" width="24.7109375" style="128" customWidth="1"/>
    <col min="11006" max="11006" width="3.85546875" style="128" customWidth="1"/>
    <col min="11007" max="11007" width="20" style="128" customWidth="1"/>
    <col min="11008" max="11008" width="30.140625" style="128" customWidth="1"/>
    <col min="11009" max="11257" width="9.140625" style="128"/>
    <col min="11258" max="11258" width="13" style="128" customWidth="1"/>
    <col min="11259" max="11259" width="17.28515625" style="128" customWidth="1"/>
    <col min="11260" max="11260" width="25.7109375" style="128" customWidth="1"/>
    <col min="11261" max="11261" width="24.7109375" style="128" customWidth="1"/>
    <col min="11262" max="11262" width="3.85546875" style="128" customWidth="1"/>
    <col min="11263" max="11263" width="20" style="128" customWidth="1"/>
    <col min="11264" max="11264" width="30.140625" style="128" customWidth="1"/>
    <col min="11265" max="11513" width="9.140625" style="128"/>
    <col min="11514" max="11514" width="13" style="128" customWidth="1"/>
    <col min="11515" max="11515" width="17.28515625" style="128" customWidth="1"/>
    <col min="11516" max="11516" width="25.7109375" style="128" customWidth="1"/>
    <col min="11517" max="11517" width="24.7109375" style="128" customWidth="1"/>
    <col min="11518" max="11518" width="3.85546875" style="128" customWidth="1"/>
    <col min="11519" max="11519" width="20" style="128" customWidth="1"/>
    <col min="11520" max="11520" width="30.140625" style="128" customWidth="1"/>
    <col min="11521" max="11769" width="9.140625" style="128"/>
    <col min="11770" max="11770" width="13" style="128" customWidth="1"/>
    <col min="11771" max="11771" width="17.28515625" style="128" customWidth="1"/>
    <col min="11772" max="11772" width="25.7109375" style="128" customWidth="1"/>
    <col min="11773" max="11773" width="24.7109375" style="128" customWidth="1"/>
    <col min="11774" max="11774" width="3.85546875" style="128" customWidth="1"/>
    <col min="11775" max="11775" width="20" style="128" customWidth="1"/>
    <col min="11776" max="11776" width="30.140625" style="128" customWidth="1"/>
    <col min="11777" max="12025" width="9.140625" style="128"/>
    <col min="12026" max="12026" width="13" style="128" customWidth="1"/>
    <col min="12027" max="12027" width="17.28515625" style="128" customWidth="1"/>
    <col min="12028" max="12028" width="25.7109375" style="128" customWidth="1"/>
    <col min="12029" max="12029" width="24.7109375" style="128" customWidth="1"/>
    <col min="12030" max="12030" width="3.85546875" style="128" customWidth="1"/>
    <col min="12031" max="12031" width="20" style="128" customWidth="1"/>
    <col min="12032" max="12032" width="30.140625" style="128" customWidth="1"/>
    <col min="12033" max="12281" width="9.140625" style="128"/>
    <col min="12282" max="12282" width="13" style="128" customWidth="1"/>
    <col min="12283" max="12283" width="17.28515625" style="128" customWidth="1"/>
    <col min="12284" max="12284" width="25.7109375" style="128" customWidth="1"/>
    <col min="12285" max="12285" width="24.7109375" style="128" customWidth="1"/>
    <col min="12286" max="12286" width="3.85546875" style="128" customWidth="1"/>
    <col min="12287" max="12287" width="20" style="128" customWidth="1"/>
    <col min="12288" max="12288" width="30.140625" style="128" customWidth="1"/>
    <col min="12289" max="12537" width="9.140625" style="128"/>
    <col min="12538" max="12538" width="13" style="128" customWidth="1"/>
    <col min="12539" max="12539" width="17.28515625" style="128" customWidth="1"/>
    <col min="12540" max="12540" width="25.7109375" style="128" customWidth="1"/>
    <col min="12541" max="12541" width="24.7109375" style="128" customWidth="1"/>
    <col min="12542" max="12542" width="3.85546875" style="128" customWidth="1"/>
    <col min="12543" max="12543" width="20" style="128" customWidth="1"/>
    <col min="12544" max="12544" width="30.140625" style="128" customWidth="1"/>
    <col min="12545" max="12793" width="9.140625" style="128"/>
    <col min="12794" max="12794" width="13" style="128" customWidth="1"/>
    <col min="12795" max="12795" width="17.28515625" style="128" customWidth="1"/>
    <col min="12796" max="12796" width="25.7109375" style="128" customWidth="1"/>
    <col min="12797" max="12797" width="24.7109375" style="128" customWidth="1"/>
    <col min="12798" max="12798" width="3.85546875" style="128" customWidth="1"/>
    <col min="12799" max="12799" width="20" style="128" customWidth="1"/>
    <col min="12800" max="12800" width="30.140625" style="128" customWidth="1"/>
    <col min="12801" max="13049" width="9.140625" style="128"/>
    <col min="13050" max="13050" width="13" style="128" customWidth="1"/>
    <col min="13051" max="13051" width="17.28515625" style="128" customWidth="1"/>
    <col min="13052" max="13052" width="25.7109375" style="128" customWidth="1"/>
    <col min="13053" max="13053" width="24.7109375" style="128" customWidth="1"/>
    <col min="13054" max="13054" width="3.85546875" style="128" customWidth="1"/>
    <col min="13055" max="13055" width="20" style="128" customWidth="1"/>
    <col min="13056" max="13056" width="30.140625" style="128" customWidth="1"/>
    <col min="13057" max="13305" width="9.140625" style="128"/>
    <col min="13306" max="13306" width="13" style="128" customWidth="1"/>
    <col min="13307" max="13307" width="17.28515625" style="128" customWidth="1"/>
    <col min="13308" max="13308" width="25.7109375" style="128" customWidth="1"/>
    <col min="13309" max="13309" width="24.7109375" style="128" customWidth="1"/>
    <col min="13310" max="13310" width="3.85546875" style="128" customWidth="1"/>
    <col min="13311" max="13311" width="20" style="128" customWidth="1"/>
    <col min="13312" max="13312" width="30.140625" style="128" customWidth="1"/>
    <col min="13313" max="13561" width="9.140625" style="128"/>
    <col min="13562" max="13562" width="13" style="128" customWidth="1"/>
    <col min="13563" max="13563" width="17.28515625" style="128" customWidth="1"/>
    <col min="13564" max="13564" width="25.7109375" style="128" customWidth="1"/>
    <col min="13565" max="13565" width="24.7109375" style="128" customWidth="1"/>
    <col min="13566" max="13566" width="3.85546875" style="128" customWidth="1"/>
    <col min="13567" max="13567" width="20" style="128" customWidth="1"/>
    <col min="13568" max="13568" width="30.140625" style="128" customWidth="1"/>
    <col min="13569" max="13817" width="9.140625" style="128"/>
    <col min="13818" max="13818" width="13" style="128" customWidth="1"/>
    <col min="13819" max="13819" width="17.28515625" style="128" customWidth="1"/>
    <col min="13820" max="13820" width="25.7109375" style="128" customWidth="1"/>
    <col min="13821" max="13821" width="24.7109375" style="128" customWidth="1"/>
    <col min="13822" max="13822" width="3.85546875" style="128" customWidth="1"/>
    <col min="13823" max="13823" width="20" style="128" customWidth="1"/>
    <col min="13824" max="13824" width="30.140625" style="128" customWidth="1"/>
    <col min="13825" max="14073" width="9.140625" style="128"/>
    <col min="14074" max="14074" width="13" style="128" customWidth="1"/>
    <col min="14075" max="14075" width="17.28515625" style="128" customWidth="1"/>
    <col min="14076" max="14076" width="25.7109375" style="128" customWidth="1"/>
    <col min="14077" max="14077" width="24.7109375" style="128" customWidth="1"/>
    <col min="14078" max="14078" width="3.85546875" style="128" customWidth="1"/>
    <col min="14079" max="14079" width="20" style="128" customWidth="1"/>
    <col min="14080" max="14080" width="30.140625" style="128" customWidth="1"/>
    <col min="14081" max="14329" width="9.140625" style="128"/>
    <col min="14330" max="14330" width="13" style="128" customWidth="1"/>
    <col min="14331" max="14331" width="17.28515625" style="128" customWidth="1"/>
    <col min="14332" max="14332" width="25.7109375" style="128" customWidth="1"/>
    <col min="14333" max="14333" width="24.7109375" style="128" customWidth="1"/>
    <col min="14334" max="14334" width="3.85546875" style="128" customWidth="1"/>
    <col min="14335" max="14335" width="20" style="128" customWidth="1"/>
    <col min="14336" max="14336" width="30.140625" style="128" customWidth="1"/>
    <col min="14337" max="14585" width="9.140625" style="128"/>
    <col min="14586" max="14586" width="13" style="128" customWidth="1"/>
    <col min="14587" max="14587" width="17.28515625" style="128" customWidth="1"/>
    <col min="14588" max="14588" width="25.7109375" style="128" customWidth="1"/>
    <col min="14589" max="14589" width="24.7109375" style="128" customWidth="1"/>
    <col min="14590" max="14590" width="3.85546875" style="128" customWidth="1"/>
    <col min="14591" max="14591" width="20" style="128" customWidth="1"/>
    <col min="14592" max="14592" width="30.140625" style="128" customWidth="1"/>
    <col min="14593" max="14841" width="9.140625" style="128"/>
    <col min="14842" max="14842" width="13" style="128" customWidth="1"/>
    <col min="14843" max="14843" width="17.28515625" style="128" customWidth="1"/>
    <col min="14844" max="14844" width="25.7109375" style="128" customWidth="1"/>
    <col min="14845" max="14845" width="24.7109375" style="128" customWidth="1"/>
    <col min="14846" max="14846" width="3.85546875" style="128" customWidth="1"/>
    <col min="14847" max="14847" width="20" style="128" customWidth="1"/>
    <col min="14848" max="14848" width="30.140625" style="128" customWidth="1"/>
    <col min="14849" max="15097" width="9.140625" style="128"/>
    <col min="15098" max="15098" width="13" style="128" customWidth="1"/>
    <col min="15099" max="15099" width="17.28515625" style="128" customWidth="1"/>
    <col min="15100" max="15100" width="25.7109375" style="128" customWidth="1"/>
    <col min="15101" max="15101" width="24.7109375" style="128" customWidth="1"/>
    <col min="15102" max="15102" width="3.85546875" style="128" customWidth="1"/>
    <col min="15103" max="15103" width="20" style="128" customWidth="1"/>
    <col min="15104" max="15104" width="30.140625" style="128" customWidth="1"/>
    <col min="15105" max="15353" width="9.140625" style="128"/>
    <col min="15354" max="15354" width="13" style="128" customWidth="1"/>
    <col min="15355" max="15355" width="17.28515625" style="128" customWidth="1"/>
    <col min="15356" max="15356" width="25.7109375" style="128" customWidth="1"/>
    <col min="15357" max="15357" width="24.7109375" style="128" customWidth="1"/>
    <col min="15358" max="15358" width="3.85546875" style="128" customWidth="1"/>
    <col min="15359" max="15359" width="20" style="128" customWidth="1"/>
    <col min="15360" max="15360" width="30.140625" style="128" customWidth="1"/>
    <col min="15361" max="15609" width="9.140625" style="128"/>
    <col min="15610" max="15610" width="13" style="128" customWidth="1"/>
    <col min="15611" max="15611" width="17.28515625" style="128" customWidth="1"/>
    <col min="15612" max="15612" width="25.7109375" style="128" customWidth="1"/>
    <col min="15613" max="15613" width="24.7109375" style="128" customWidth="1"/>
    <col min="15614" max="15614" width="3.85546875" style="128" customWidth="1"/>
    <col min="15615" max="15615" width="20" style="128" customWidth="1"/>
    <col min="15616" max="15616" width="30.140625" style="128" customWidth="1"/>
    <col min="15617" max="15865" width="9.140625" style="128"/>
    <col min="15866" max="15866" width="13" style="128" customWidth="1"/>
    <col min="15867" max="15867" width="17.28515625" style="128" customWidth="1"/>
    <col min="15868" max="15868" width="25.7109375" style="128" customWidth="1"/>
    <col min="15869" max="15869" width="24.7109375" style="128" customWidth="1"/>
    <col min="15870" max="15870" width="3.85546875" style="128" customWidth="1"/>
    <col min="15871" max="15871" width="20" style="128" customWidth="1"/>
    <col min="15872" max="15872" width="30.140625" style="128" customWidth="1"/>
    <col min="15873" max="16121" width="9.140625" style="128"/>
    <col min="16122" max="16122" width="13" style="128" customWidth="1"/>
    <col min="16123" max="16123" width="17.28515625" style="128" customWidth="1"/>
    <col min="16124" max="16124" width="25.7109375" style="128" customWidth="1"/>
    <col min="16125" max="16125" width="24.7109375" style="128" customWidth="1"/>
    <col min="16126" max="16126" width="3.85546875" style="128" customWidth="1"/>
    <col min="16127" max="16127" width="20" style="128" customWidth="1"/>
    <col min="16128" max="16128" width="30.140625" style="128" customWidth="1"/>
    <col min="16129" max="16384" width="9.140625" style="128"/>
  </cols>
  <sheetData>
    <row r="1" spans="2:8" ht="22.5" customHeight="1" x14ac:dyDescent="0.25">
      <c r="B1" s="479" t="s">
        <v>452</v>
      </c>
      <c r="C1" s="479"/>
      <c r="D1" s="479"/>
      <c r="E1" s="479"/>
      <c r="F1" s="479"/>
      <c r="G1" s="479"/>
      <c r="H1" s="480"/>
    </row>
    <row r="2" spans="2:8" s="129" customFormat="1" ht="21" customHeight="1" thickBot="1" x14ac:dyDescent="0.3">
      <c r="B2" s="481"/>
      <c r="C2" s="481"/>
      <c r="D2" s="481"/>
      <c r="E2" s="481"/>
      <c r="F2" s="481"/>
      <c r="G2" s="481"/>
      <c r="H2" s="482"/>
    </row>
    <row r="3" spans="2:8" s="130" customFormat="1" ht="35.25" customHeight="1" thickTop="1" x14ac:dyDescent="0.25">
      <c r="B3" s="474" t="s">
        <v>314</v>
      </c>
      <c r="C3" s="475"/>
      <c r="D3" s="475"/>
      <c r="E3" s="475"/>
      <c r="F3" s="475"/>
      <c r="G3" s="475"/>
      <c r="H3" s="476"/>
    </row>
    <row r="4" spans="2:8" s="132" customFormat="1" ht="21" customHeight="1" x14ac:dyDescent="0.25">
      <c r="B4" s="230"/>
      <c r="C4" s="230"/>
      <c r="D4" s="477" t="s">
        <v>404</v>
      </c>
      <c r="E4" s="478"/>
      <c r="F4" s="131"/>
      <c r="G4" s="477" t="s">
        <v>135</v>
      </c>
      <c r="H4" s="478"/>
    </row>
    <row r="5" spans="2:8" s="134" customFormat="1" ht="29.25" customHeight="1" x14ac:dyDescent="0.25">
      <c r="B5" s="231" t="s">
        <v>203</v>
      </c>
      <c r="C5" s="232" t="s">
        <v>204</v>
      </c>
      <c r="D5" s="233" t="s">
        <v>205</v>
      </c>
      <c r="E5" s="234" t="s">
        <v>206</v>
      </c>
      <c r="F5" s="133"/>
      <c r="G5" s="234" t="s">
        <v>207</v>
      </c>
      <c r="H5" s="234" t="s">
        <v>208</v>
      </c>
    </row>
    <row r="6" spans="2:8" s="134" customFormat="1" ht="45" customHeight="1" x14ac:dyDescent="0.25">
      <c r="B6" s="235" t="s">
        <v>136</v>
      </c>
      <c r="C6" s="236" t="s">
        <v>137</v>
      </c>
      <c r="D6" s="234" t="s">
        <v>453</v>
      </c>
      <c r="E6" s="234" t="s">
        <v>454</v>
      </c>
      <c r="F6" s="135"/>
      <c r="G6" s="234" t="s">
        <v>455</v>
      </c>
      <c r="H6" s="234" t="s">
        <v>456</v>
      </c>
    </row>
    <row r="7" spans="2:8" ht="21" customHeight="1" x14ac:dyDescent="0.25">
      <c r="B7" s="69"/>
      <c r="C7" s="69"/>
      <c r="D7" s="69"/>
      <c r="E7" s="240"/>
      <c r="F7" s="136"/>
      <c r="G7" s="69"/>
      <c r="H7" s="240"/>
    </row>
    <row r="8" spans="2:8" ht="21" customHeight="1" x14ac:dyDescent="0.25">
      <c r="B8" s="69"/>
      <c r="C8" s="69"/>
      <c r="D8" s="69"/>
      <c r="E8" s="240"/>
      <c r="F8" s="136"/>
      <c r="G8" s="69"/>
      <c r="H8" s="240"/>
    </row>
    <row r="9" spans="2:8" ht="21" customHeight="1" x14ac:dyDescent="0.25">
      <c r="B9" s="69"/>
      <c r="C9" s="69"/>
      <c r="D9" s="69"/>
      <c r="E9" s="240"/>
      <c r="F9" s="136"/>
      <c r="G9" s="69"/>
      <c r="H9" s="240"/>
    </row>
    <row r="10" spans="2:8" ht="21" customHeight="1" x14ac:dyDescent="0.25">
      <c r="B10" s="69"/>
      <c r="C10" s="69"/>
      <c r="D10" s="69"/>
      <c r="E10" s="240"/>
      <c r="F10" s="136"/>
      <c r="G10" s="69"/>
      <c r="H10" s="240"/>
    </row>
    <row r="11" spans="2:8" ht="21" customHeight="1" x14ac:dyDescent="0.25">
      <c r="B11" s="69"/>
      <c r="C11" s="69"/>
      <c r="D11" s="69"/>
      <c r="E11" s="240"/>
      <c r="F11" s="136"/>
      <c r="G11" s="69"/>
      <c r="H11" s="240"/>
    </row>
    <row r="12" spans="2:8" ht="21" customHeight="1" x14ac:dyDescent="0.25">
      <c r="B12" s="69"/>
      <c r="C12" s="69"/>
      <c r="D12" s="69"/>
      <c r="E12" s="240"/>
      <c r="F12" s="136"/>
      <c r="G12" s="69"/>
      <c r="H12" s="240"/>
    </row>
    <row r="13" spans="2:8" ht="21" customHeight="1" x14ac:dyDescent="0.25">
      <c r="B13" s="69"/>
      <c r="C13" s="69"/>
      <c r="D13" s="69"/>
      <c r="E13" s="240"/>
      <c r="F13" s="136"/>
      <c r="G13" s="69"/>
      <c r="H13" s="240"/>
    </row>
    <row r="14" spans="2:8" ht="21" customHeight="1" x14ac:dyDescent="0.25">
      <c r="B14" s="69"/>
      <c r="C14" s="69"/>
      <c r="D14" s="69"/>
      <c r="E14" s="240"/>
      <c r="F14" s="136"/>
      <c r="G14" s="69"/>
      <c r="H14" s="240"/>
    </row>
    <row r="15" spans="2:8" ht="21" customHeight="1" x14ac:dyDescent="0.25">
      <c r="B15" s="69"/>
      <c r="C15" s="69"/>
      <c r="D15" s="69"/>
      <c r="E15" s="240"/>
      <c r="F15" s="136"/>
      <c r="G15" s="69"/>
      <c r="H15" s="240"/>
    </row>
    <row r="16" spans="2:8" ht="21" customHeight="1" x14ac:dyDescent="0.25">
      <c r="B16" s="69"/>
      <c r="C16" s="69"/>
      <c r="D16" s="69"/>
      <c r="E16" s="240"/>
      <c r="F16" s="136"/>
      <c r="G16" s="69"/>
      <c r="H16" s="240"/>
    </row>
    <row r="17" spans="2:8" ht="21" customHeight="1" x14ac:dyDescent="0.25">
      <c r="B17" s="69"/>
      <c r="C17" s="69"/>
      <c r="D17" s="69"/>
      <c r="E17" s="240"/>
      <c r="F17" s="136"/>
      <c r="G17" s="69"/>
      <c r="H17" s="240"/>
    </row>
    <row r="18" spans="2:8" ht="21" customHeight="1" x14ac:dyDescent="0.25">
      <c r="B18" s="69"/>
      <c r="C18" s="69"/>
      <c r="D18" s="69"/>
      <c r="E18" s="240"/>
      <c r="F18" s="136"/>
      <c r="G18" s="69"/>
      <c r="H18" s="240"/>
    </row>
    <row r="19" spans="2:8" ht="21" customHeight="1" x14ac:dyDescent="0.25">
      <c r="B19" s="69"/>
      <c r="C19" s="69"/>
      <c r="D19" s="69"/>
      <c r="E19" s="240"/>
      <c r="F19" s="136"/>
      <c r="G19" s="69"/>
      <c r="H19" s="240"/>
    </row>
    <row r="20" spans="2:8" ht="21" customHeight="1" x14ac:dyDescent="0.25">
      <c r="B20" s="69"/>
      <c r="C20" s="69"/>
      <c r="D20" s="69"/>
      <c r="E20" s="240"/>
      <c r="F20" s="136"/>
      <c r="G20" s="69"/>
      <c r="H20" s="240"/>
    </row>
    <row r="21" spans="2:8" ht="21" customHeight="1" x14ac:dyDescent="0.25">
      <c r="B21" s="69"/>
      <c r="C21" s="69"/>
      <c r="D21" s="69"/>
      <c r="E21" s="240"/>
      <c r="F21" s="136"/>
      <c r="G21" s="69"/>
      <c r="H21" s="240"/>
    </row>
    <row r="22" spans="2:8" ht="21" customHeight="1" x14ac:dyDescent="0.25">
      <c r="B22" s="69"/>
      <c r="C22" s="69"/>
      <c r="D22" s="69"/>
      <c r="E22" s="240"/>
      <c r="F22" s="136"/>
      <c r="G22" s="69"/>
      <c r="H22" s="240"/>
    </row>
    <row r="23" spans="2:8" ht="21" customHeight="1" x14ac:dyDescent="0.25">
      <c r="B23" s="69"/>
      <c r="C23" s="69"/>
      <c r="D23" s="69"/>
      <c r="E23" s="240"/>
      <c r="F23" s="136"/>
      <c r="G23" s="69"/>
      <c r="H23" s="240"/>
    </row>
    <row r="24" spans="2:8" ht="21" customHeight="1" x14ac:dyDescent="0.25">
      <c r="B24" s="69"/>
      <c r="C24" s="69"/>
      <c r="D24" s="69"/>
      <c r="E24" s="240"/>
      <c r="F24" s="136"/>
      <c r="G24" s="69"/>
      <c r="H24" s="240"/>
    </row>
    <row r="25" spans="2:8" ht="21" customHeight="1" x14ac:dyDescent="0.25">
      <c r="B25" s="69"/>
      <c r="C25" s="69"/>
      <c r="D25" s="69"/>
      <c r="E25" s="240"/>
      <c r="F25" s="136"/>
      <c r="G25" s="69"/>
      <c r="H25" s="240"/>
    </row>
    <row r="26" spans="2:8" ht="21" customHeight="1" x14ac:dyDescent="0.25">
      <c r="B26" s="237"/>
      <c r="C26" s="237"/>
      <c r="D26" s="69"/>
      <c r="E26" s="240"/>
      <c r="F26" s="136"/>
      <c r="G26" s="69"/>
      <c r="H26" s="240"/>
    </row>
    <row r="27" spans="2:8" ht="21" customHeight="1" x14ac:dyDescent="0.25">
      <c r="B27" s="238" t="s">
        <v>224</v>
      </c>
      <c r="C27" s="239"/>
      <c r="D27" s="137">
        <f>SUM(D7:D26)</f>
        <v>0</v>
      </c>
      <c r="E27" s="241">
        <f>SUM(E7:E26)</f>
        <v>0</v>
      </c>
      <c r="F27" s="135"/>
      <c r="G27" s="137">
        <f>SUM(G7:G26)</f>
        <v>0</v>
      </c>
      <c r="H27" s="241">
        <f>SUM(H7:H26)</f>
        <v>0</v>
      </c>
    </row>
  </sheetData>
  <sheetProtection password="DBF2" sheet="1" objects="1" scenarios="1" insertRows="0"/>
  <mergeCells count="4">
    <mergeCell ref="B3:H3"/>
    <mergeCell ref="D4:E4"/>
    <mergeCell ref="G4:H4"/>
    <mergeCell ref="B1:H2"/>
  </mergeCells>
  <pageMargins left="0.7" right="0.7" top="0.75" bottom="0.75" header="0.3" footer="0.3"/>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00"/>
  <sheetViews>
    <sheetView showGridLines="0" zoomScale="90" zoomScaleNormal="90" workbookViewId="0">
      <selection sqref="A1:R1"/>
    </sheetView>
  </sheetViews>
  <sheetFormatPr defaultRowHeight="12.75" x14ac:dyDescent="0.2"/>
  <cols>
    <col min="1" max="1" width="10.85546875" style="310" bestFit="1" customWidth="1"/>
    <col min="2" max="8" width="9.140625" style="310"/>
    <col min="9" max="10" width="12.85546875" style="310" customWidth="1"/>
    <col min="11" max="11" width="22.28515625" style="310" customWidth="1"/>
    <col min="12" max="16" width="9.140625" style="310"/>
    <col min="17" max="17" width="33.5703125" style="310" customWidth="1"/>
    <col min="18" max="18" width="20" style="310" customWidth="1"/>
    <col min="19" max="16384" width="9.140625" style="310"/>
  </cols>
  <sheetData>
    <row r="1" spans="1:21" ht="45.75" customHeight="1" x14ac:dyDescent="0.2">
      <c r="A1" s="488" t="s">
        <v>462</v>
      </c>
      <c r="B1" s="489"/>
      <c r="C1" s="489"/>
      <c r="D1" s="489"/>
      <c r="E1" s="489"/>
      <c r="F1" s="489"/>
      <c r="G1" s="489"/>
      <c r="H1" s="489"/>
      <c r="I1" s="489"/>
      <c r="J1" s="489"/>
      <c r="K1" s="489"/>
      <c r="L1" s="489"/>
      <c r="M1" s="489"/>
      <c r="N1" s="489"/>
      <c r="O1" s="489"/>
      <c r="P1" s="489"/>
      <c r="Q1" s="489"/>
      <c r="R1" s="490"/>
    </row>
    <row r="2" spans="1:21" ht="10.5" customHeight="1" x14ac:dyDescent="0.25">
      <c r="A2" s="316"/>
      <c r="B2" s="316"/>
      <c r="C2" s="316"/>
      <c r="D2" s="316"/>
      <c r="E2" s="316"/>
      <c r="F2" s="316"/>
      <c r="G2" s="316"/>
      <c r="H2" s="316"/>
      <c r="I2" s="316"/>
      <c r="J2" s="316"/>
      <c r="K2" s="316"/>
      <c r="L2" s="316"/>
      <c r="M2" s="316"/>
      <c r="N2" s="316"/>
      <c r="O2" s="316"/>
      <c r="P2" s="316"/>
      <c r="Q2" s="316"/>
    </row>
    <row r="3" spans="1:21" ht="42" customHeight="1" x14ac:dyDescent="0.2">
      <c r="A3" s="491" t="s">
        <v>469</v>
      </c>
      <c r="B3" s="491"/>
      <c r="C3" s="491"/>
      <c r="D3" s="491"/>
      <c r="E3" s="491"/>
      <c r="F3" s="491"/>
      <c r="G3" s="491"/>
      <c r="H3" s="491"/>
      <c r="I3" s="491"/>
      <c r="J3" s="491"/>
      <c r="K3" s="491"/>
      <c r="L3" s="491"/>
      <c r="M3" s="491"/>
      <c r="N3" s="491"/>
      <c r="O3" s="491"/>
      <c r="P3" s="491"/>
      <c r="Q3" s="491"/>
      <c r="R3" s="491"/>
    </row>
    <row r="4" spans="1:21" x14ac:dyDescent="0.2">
      <c r="A4" s="311"/>
      <c r="B4" s="311"/>
      <c r="C4" s="311"/>
      <c r="D4" s="311"/>
      <c r="E4" s="311"/>
      <c r="F4" s="311"/>
      <c r="G4" s="311"/>
      <c r="H4" s="311"/>
      <c r="I4" s="311"/>
      <c r="J4" s="311"/>
      <c r="K4" s="311"/>
      <c r="L4" s="311"/>
      <c r="M4" s="311"/>
      <c r="N4" s="311"/>
      <c r="O4" s="311"/>
      <c r="P4" s="311"/>
      <c r="Q4" s="311"/>
      <c r="R4" s="311"/>
    </row>
    <row r="5" spans="1:21" ht="37.5" customHeight="1" x14ac:dyDescent="0.2">
      <c r="A5" s="492" t="s">
        <v>463</v>
      </c>
      <c r="B5" s="492"/>
      <c r="C5" s="492"/>
      <c r="D5" s="492"/>
      <c r="E5" s="492"/>
      <c r="F5" s="492"/>
      <c r="G5" s="492"/>
      <c r="H5" s="492"/>
      <c r="I5" s="492"/>
      <c r="J5" s="492"/>
      <c r="K5" s="492"/>
      <c r="L5" s="492"/>
      <c r="M5" s="492"/>
      <c r="N5" s="492"/>
      <c r="O5" s="492"/>
      <c r="P5" s="492"/>
      <c r="Q5" s="492"/>
      <c r="R5" s="492"/>
    </row>
    <row r="6" spans="1:21" ht="30.75" customHeight="1" x14ac:dyDescent="0.2">
      <c r="A6" s="493" t="s">
        <v>464</v>
      </c>
      <c r="B6" s="493"/>
      <c r="C6" s="493"/>
      <c r="D6" s="493"/>
      <c r="E6" s="493"/>
      <c r="F6" s="493"/>
      <c r="G6" s="493"/>
      <c r="H6" s="493"/>
      <c r="I6" s="493"/>
      <c r="J6" s="493"/>
      <c r="K6" s="493"/>
      <c r="L6" s="311"/>
      <c r="M6" s="311"/>
      <c r="N6" s="311"/>
      <c r="O6" s="311"/>
      <c r="P6" s="311"/>
      <c r="Q6" s="311"/>
      <c r="R6" s="311"/>
    </row>
    <row r="7" spans="1:21" ht="30.75" customHeight="1" x14ac:dyDescent="0.2">
      <c r="A7" s="494" t="s">
        <v>377</v>
      </c>
      <c r="B7" s="494"/>
      <c r="C7" s="494"/>
      <c r="D7" s="494"/>
      <c r="E7" s="494"/>
      <c r="F7" s="311"/>
      <c r="G7" s="311"/>
      <c r="H7" s="311"/>
      <c r="I7" s="311"/>
      <c r="J7" s="311"/>
      <c r="K7" s="311"/>
      <c r="L7" s="311"/>
      <c r="M7" s="311"/>
      <c r="N7" s="311"/>
      <c r="O7" s="311"/>
      <c r="P7" s="311"/>
      <c r="Q7" s="311"/>
      <c r="R7" s="311"/>
      <c r="U7" s="317"/>
    </row>
    <row r="8" spans="1:21" ht="15" customHeight="1" x14ac:dyDescent="0.2"/>
    <row r="9" spans="1:21" ht="174.75" customHeight="1" x14ac:dyDescent="0.2">
      <c r="A9" s="312" t="s">
        <v>378</v>
      </c>
      <c r="B9" s="495" t="s">
        <v>379</v>
      </c>
      <c r="C9" s="495"/>
      <c r="D9" s="496" t="s">
        <v>385</v>
      </c>
      <c r="E9" s="497"/>
      <c r="F9" s="498"/>
      <c r="G9" s="495" t="s">
        <v>386</v>
      </c>
      <c r="H9" s="495"/>
      <c r="I9" s="499" t="s">
        <v>387</v>
      </c>
      <c r="J9" s="499"/>
      <c r="K9" s="315" t="s">
        <v>388</v>
      </c>
      <c r="L9" s="483" t="s">
        <v>383</v>
      </c>
      <c r="M9" s="484"/>
      <c r="N9" s="484"/>
      <c r="O9" s="484"/>
      <c r="P9" s="484"/>
      <c r="Q9" s="485"/>
      <c r="R9" s="318" t="s">
        <v>389</v>
      </c>
    </row>
    <row r="10" spans="1:21" ht="34.5" customHeight="1" x14ac:dyDescent="0.2">
      <c r="A10" s="319"/>
      <c r="B10" s="486"/>
      <c r="C10" s="486"/>
      <c r="D10" s="486"/>
      <c r="E10" s="486"/>
      <c r="F10" s="486"/>
      <c r="G10" s="486"/>
      <c r="H10" s="486"/>
      <c r="I10" s="486"/>
      <c r="J10" s="486"/>
      <c r="K10" s="320"/>
      <c r="L10" s="487"/>
      <c r="M10" s="487"/>
      <c r="N10" s="487"/>
      <c r="O10" s="487"/>
      <c r="P10" s="487"/>
      <c r="Q10" s="487"/>
      <c r="R10" s="319"/>
    </row>
    <row r="11" spans="1:21" ht="34.5" customHeight="1" x14ac:dyDescent="0.2">
      <c r="A11" s="319"/>
      <c r="B11" s="486"/>
      <c r="C11" s="486"/>
      <c r="D11" s="486"/>
      <c r="E11" s="486"/>
      <c r="F11" s="486"/>
      <c r="G11" s="486"/>
      <c r="H11" s="486"/>
      <c r="I11" s="486"/>
      <c r="J11" s="486"/>
      <c r="K11" s="320"/>
      <c r="L11" s="487"/>
      <c r="M11" s="487"/>
      <c r="N11" s="487"/>
      <c r="O11" s="487"/>
      <c r="P11" s="487"/>
      <c r="Q11" s="487"/>
      <c r="R11" s="319"/>
    </row>
    <row r="12" spans="1:21" ht="34.5" customHeight="1" x14ac:dyDescent="0.2">
      <c r="A12" s="319"/>
      <c r="B12" s="486"/>
      <c r="C12" s="486"/>
      <c r="D12" s="486"/>
      <c r="E12" s="486"/>
      <c r="F12" s="486"/>
      <c r="G12" s="486"/>
      <c r="H12" s="486"/>
      <c r="I12" s="486"/>
      <c r="J12" s="486"/>
      <c r="K12" s="320"/>
      <c r="L12" s="487"/>
      <c r="M12" s="487"/>
      <c r="N12" s="487"/>
      <c r="O12" s="487"/>
      <c r="P12" s="487"/>
      <c r="Q12" s="487"/>
      <c r="R12" s="319"/>
    </row>
    <row r="13" spans="1:21" ht="34.5" customHeight="1" x14ac:dyDescent="0.2">
      <c r="A13" s="319"/>
      <c r="B13" s="486"/>
      <c r="C13" s="486"/>
      <c r="D13" s="486"/>
      <c r="E13" s="486"/>
      <c r="F13" s="486"/>
      <c r="G13" s="486"/>
      <c r="H13" s="486"/>
      <c r="I13" s="486"/>
      <c r="J13" s="486"/>
      <c r="K13" s="320"/>
      <c r="L13" s="487"/>
      <c r="M13" s="487"/>
      <c r="N13" s="487"/>
      <c r="O13" s="487"/>
      <c r="P13" s="487"/>
      <c r="Q13" s="487"/>
      <c r="R13" s="319"/>
    </row>
    <row r="14" spans="1:21" ht="34.5" customHeight="1" x14ac:dyDescent="0.2">
      <c r="A14" s="319"/>
      <c r="B14" s="486"/>
      <c r="C14" s="486"/>
      <c r="D14" s="486"/>
      <c r="E14" s="486"/>
      <c r="F14" s="486"/>
      <c r="G14" s="486"/>
      <c r="H14" s="486"/>
      <c r="I14" s="486"/>
      <c r="J14" s="486"/>
      <c r="K14" s="320"/>
      <c r="L14" s="487"/>
      <c r="M14" s="487"/>
      <c r="N14" s="487"/>
      <c r="O14" s="487"/>
      <c r="P14" s="487"/>
      <c r="Q14" s="487"/>
      <c r="R14" s="319"/>
    </row>
    <row r="15" spans="1:21" ht="34.5" customHeight="1" x14ac:dyDescent="0.2">
      <c r="A15" s="319"/>
      <c r="B15" s="486"/>
      <c r="C15" s="486"/>
      <c r="D15" s="486"/>
      <c r="E15" s="486"/>
      <c r="F15" s="486"/>
      <c r="G15" s="486"/>
      <c r="H15" s="486"/>
      <c r="I15" s="486"/>
      <c r="J15" s="486"/>
      <c r="K15" s="320"/>
      <c r="L15" s="487"/>
      <c r="M15" s="487"/>
      <c r="N15" s="487"/>
      <c r="O15" s="487"/>
      <c r="P15" s="487"/>
      <c r="Q15" s="487"/>
      <c r="R15" s="319"/>
    </row>
    <row r="16" spans="1:21" ht="34.5" customHeight="1" x14ac:dyDescent="0.2">
      <c r="A16" s="319"/>
      <c r="B16" s="486"/>
      <c r="C16" s="486"/>
      <c r="D16" s="486"/>
      <c r="E16" s="486"/>
      <c r="F16" s="486"/>
      <c r="G16" s="486"/>
      <c r="H16" s="486"/>
      <c r="I16" s="486"/>
      <c r="J16" s="486"/>
      <c r="K16" s="320"/>
      <c r="L16" s="487"/>
      <c r="M16" s="487"/>
      <c r="N16" s="487"/>
      <c r="O16" s="487"/>
      <c r="P16" s="487"/>
      <c r="Q16" s="487"/>
      <c r="R16" s="319"/>
    </row>
    <row r="17" spans="1:18" ht="34.5" customHeight="1" x14ac:dyDescent="0.2">
      <c r="A17" s="319"/>
      <c r="B17" s="486"/>
      <c r="C17" s="486"/>
      <c r="D17" s="486"/>
      <c r="E17" s="486"/>
      <c r="F17" s="486"/>
      <c r="G17" s="486"/>
      <c r="H17" s="486"/>
      <c r="I17" s="486"/>
      <c r="J17" s="486"/>
      <c r="K17" s="320"/>
      <c r="L17" s="487"/>
      <c r="M17" s="487"/>
      <c r="N17" s="487"/>
      <c r="O17" s="487"/>
      <c r="P17" s="487"/>
      <c r="Q17" s="487"/>
      <c r="R17" s="319"/>
    </row>
    <row r="18" spans="1:18" ht="34.5" customHeight="1" x14ac:dyDescent="0.2">
      <c r="A18" s="319"/>
      <c r="B18" s="486"/>
      <c r="C18" s="486"/>
      <c r="D18" s="486"/>
      <c r="E18" s="486"/>
      <c r="F18" s="486"/>
      <c r="G18" s="486"/>
      <c r="H18" s="486"/>
      <c r="I18" s="486"/>
      <c r="J18" s="486"/>
      <c r="K18" s="320"/>
      <c r="L18" s="487"/>
      <c r="M18" s="487"/>
      <c r="N18" s="487"/>
      <c r="O18" s="487"/>
      <c r="P18" s="487"/>
      <c r="Q18" s="487"/>
      <c r="R18" s="319"/>
    </row>
    <row r="19" spans="1:18" ht="34.5" customHeight="1" x14ac:dyDescent="0.2">
      <c r="A19" s="319"/>
      <c r="B19" s="486"/>
      <c r="C19" s="486"/>
      <c r="D19" s="486"/>
      <c r="E19" s="486"/>
      <c r="F19" s="486"/>
      <c r="G19" s="486"/>
      <c r="H19" s="486"/>
      <c r="I19" s="486"/>
      <c r="J19" s="486"/>
      <c r="K19" s="320"/>
      <c r="L19" s="487"/>
      <c r="M19" s="487"/>
      <c r="N19" s="487"/>
      <c r="O19" s="487"/>
      <c r="P19" s="487"/>
      <c r="Q19" s="487"/>
      <c r="R19" s="319"/>
    </row>
    <row r="20" spans="1:18" ht="34.5" customHeight="1" x14ac:dyDescent="0.2">
      <c r="A20" s="319"/>
      <c r="B20" s="486"/>
      <c r="C20" s="486"/>
      <c r="D20" s="486"/>
      <c r="E20" s="486"/>
      <c r="F20" s="486"/>
      <c r="G20" s="486"/>
      <c r="H20" s="486"/>
      <c r="I20" s="486"/>
      <c r="J20" s="486"/>
      <c r="K20" s="320"/>
      <c r="L20" s="487"/>
      <c r="M20" s="487"/>
      <c r="N20" s="487"/>
      <c r="O20" s="487"/>
      <c r="P20" s="487"/>
      <c r="Q20" s="487"/>
      <c r="R20" s="319"/>
    </row>
    <row r="21" spans="1:18" ht="34.5" customHeight="1" x14ac:dyDescent="0.2">
      <c r="A21" s="319"/>
      <c r="B21" s="486"/>
      <c r="C21" s="486"/>
      <c r="D21" s="486"/>
      <c r="E21" s="486"/>
      <c r="F21" s="486"/>
      <c r="G21" s="486"/>
      <c r="H21" s="486"/>
      <c r="I21" s="486"/>
      <c r="J21" s="486"/>
      <c r="K21" s="320"/>
      <c r="L21" s="487"/>
      <c r="M21" s="487"/>
      <c r="N21" s="487"/>
      <c r="O21" s="487"/>
      <c r="P21" s="487"/>
      <c r="Q21" s="487"/>
      <c r="R21" s="319"/>
    </row>
    <row r="22" spans="1:18" ht="34.5" customHeight="1" x14ac:dyDescent="0.2">
      <c r="A22" s="319"/>
      <c r="B22" s="486"/>
      <c r="C22" s="486"/>
      <c r="D22" s="486"/>
      <c r="E22" s="486"/>
      <c r="F22" s="486"/>
      <c r="G22" s="486"/>
      <c r="H22" s="486"/>
      <c r="I22" s="486"/>
      <c r="J22" s="486"/>
      <c r="K22" s="320"/>
      <c r="L22" s="487"/>
      <c r="M22" s="487"/>
      <c r="N22" s="487"/>
      <c r="O22" s="487"/>
      <c r="P22" s="487"/>
      <c r="Q22" s="487"/>
      <c r="R22" s="319"/>
    </row>
    <row r="23" spans="1:18" ht="34.5" customHeight="1" x14ac:dyDescent="0.2">
      <c r="A23" s="319"/>
      <c r="B23" s="486"/>
      <c r="C23" s="486"/>
      <c r="D23" s="486"/>
      <c r="E23" s="486"/>
      <c r="F23" s="486"/>
      <c r="G23" s="486"/>
      <c r="H23" s="486"/>
      <c r="I23" s="486"/>
      <c r="J23" s="486"/>
      <c r="K23" s="320"/>
      <c r="L23" s="487"/>
      <c r="M23" s="487"/>
      <c r="N23" s="487"/>
      <c r="O23" s="487"/>
      <c r="P23" s="487"/>
      <c r="Q23" s="487"/>
      <c r="R23" s="319"/>
    </row>
    <row r="24" spans="1:18" ht="34.5" customHeight="1" x14ac:dyDescent="0.2">
      <c r="A24" s="319"/>
      <c r="B24" s="486"/>
      <c r="C24" s="486"/>
      <c r="D24" s="486"/>
      <c r="E24" s="486"/>
      <c r="F24" s="486"/>
      <c r="G24" s="486"/>
      <c r="H24" s="486"/>
      <c r="I24" s="486"/>
      <c r="J24" s="486"/>
      <c r="K24" s="320"/>
      <c r="L24" s="487"/>
      <c r="M24" s="487"/>
      <c r="N24" s="487"/>
      <c r="O24" s="487"/>
      <c r="P24" s="487"/>
      <c r="Q24" s="487"/>
      <c r="R24" s="319"/>
    </row>
    <row r="25" spans="1:18" ht="34.5" customHeight="1" x14ac:dyDescent="0.2">
      <c r="A25" s="319"/>
      <c r="B25" s="486"/>
      <c r="C25" s="486"/>
      <c r="D25" s="486"/>
      <c r="E25" s="486"/>
      <c r="F25" s="486"/>
      <c r="G25" s="486"/>
      <c r="H25" s="486"/>
      <c r="I25" s="486"/>
      <c r="J25" s="486"/>
      <c r="K25" s="320"/>
      <c r="L25" s="487"/>
      <c r="M25" s="487"/>
      <c r="N25" s="487"/>
      <c r="O25" s="487"/>
      <c r="P25" s="487"/>
      <c r="Q25" s="487"/>
      <c r="R25" s="319"/>
    </row>
    <row r="26" spans="1:18" ht="34.5" customHeight="1" x14ac:dyDescent="0.2">
      <c r="A26" s="319"/>
      <c r="B26" s="486"/>
      <c r="C26" s="486"/>
      <c r="D26" s="486"/>
      <c r="E26" s="486"/>
      <c r="F26" s="486"/>
      <c r="G26" s="486"/>
      <c r="H26" s="486"/>
      <c r="I26" s="486"/>
      <c r="J26" s="486"/>
      <c r="K26" s="320"/>
      <c r="L26" s="487"/>
      <c r="M26" s="487"/>
      <c r="N26" s="487"/>
      <c r="O26" s="487"/>
      <c r="P26" s="487"/>
      <c r="Q26" s="487"/>
      <c r="R26" s="319"/>
    </row>
    <row r="27" spans="1:18" ht="34.5" customHeight="1" x14ac:dyDescent="0.2">
      <c r="A27" s="319"/>
      <c r="B27" s="486"/>
      <c r="C27" s="486"/>
      <c r="D27" s="486"/>
      <c r="E27" s="486"/>
      <c r="F27" s="486"/>
      <c r="G27" s="486"/>
      <c r="H27" s="486"/>
      <c r="I27" s="486"/>
      <c r="J27" s="486"/>
      <c r="K27" s="320"/>
      <c r="L27" s="487"/>
      <c r="M27" s="487"/>
      <c r="N27" s="487"/>
      <c r="O27" s="487"/>
      <c r="P27" s="487"/>
      <c r="Q27" s="487"/>
      <c r="R27" s="319"/>
    </row>
    <row r="28" spans="1:18" ht="34.5" customHeight="1" x14ac:dyDescent="0.2">
      <c r="A28" s="319"/>
      <c r="B28" s="486"/>
      <c r="C28" s="486"/>
      <c r="D28" s="486"/>
      <c r="E28" s="486"/>
      <c r="F28" s="486"/>
      <c r="G28" s="486"/>
      <c r="H28" s="486"/>
      <c r="I28" s="486"/>
      <c r="J28" s="486"/>
      <c r="K28" s="320"/>
      <c r="L28" s="487"/>
      <c r="M28" s="487"/>
      <c r="N28" s="487"/>
      <c r="O28" s="487"/>
      <c r="P28" s="487"/>
      <c r="Q28" s="487"/>
      <c r="R28" s="319"/>
    </row>
    <row r="29" spans="1:18" ht="34.5" customHeight="1" x14ac:dyDescent="0.2">
      <c r="A29" s="319"/>
      <c r="B29" s="486"/>
      <c r="C29" s="486"/>
      <c r="D29" s="486"/>
      <c r="E29" s="486"/>
      <c r="F29" s="486"/>
      <c r="G29" s="486"/>
      <c r="H29" s="486"/>
      <c r="I29" s="486"/>
      <c r="J29" s="486"/>
      <c r="K29" s="320"/>
      <c r="L29" s="487"/>
      <c r="M29" s="487"/>
      <c r="N29" s="487"/>
      <c r="O29" s="487"/>
      <c r="P29" s="487"/>
      <c r="Q29" s="487"/>
      <c r="R29" s="319"/>
    </row>
    <row r="30" spans="1:18" ht="34.5" customHeight="1" x14ac:dyDescent="0.2">
      <c r="A30" s="319"/>
      <c r="B30" s="486"/>
      <c r="C30" s="486"/>
      <c r="D30" s="486"/>
      <c r="E30" s="486"/>
      <c r="F30" s="486"/>
      <c r="G30" s="486"/>
      <c r="H30" s="486"/>
      <c r="I30" s="486"/>
      <c r="J30" s="486"/>
      <c r="K30" s="320"/>
      <c r="L30" s="487"/>
      <c r="M30" s="487"/>
      <c r="N30" s="487"/>
      <c r="O30" s="487"/>
      <c r="P30" s="487"/>
      <c r="Q30" s="487"/>
      <c r="R30" s="319"/>
    </row>
    <row r="31" spans="1:18" ht="34.5" customHeight="1" x14ac:dyDescent="0.2">
      <c r="A31" s="319"/>
      <c r="B31" s="486"/>
      <c r="C31" s="486"/>
      <c r="D31" s="486"/>
      <c r="E31" s="486"/>
      <c r="F31" s="486"/>
      <c r="G31" s="486"/>
      <c r="H31" s="486"/>
      <c r="I31" s="486"/>
      <c r="J31" s="486"/>
      <c r="K31" s="320"/>
      <c r="L31" s="487"/>
      <c r="M31" s="487"/>
      <c r="N31" s="487"/>
      <c r="O31" s="487"/>
      <c r="P31" s="487"/>
      <c r="Q31" s="487"/>
      <c r="R31" s="319"/>
    </row>
    <row r="32" spans="1:18" ht="34.5" customHeight="1" x14ac:dyDescent="0.2">
      <c r="A32" s="319"/>
      <c r="B32" s="486"/>
      <c r="C32" s="486"/>
      <c r="D32" s="486"/>
      <c r="E32" s="486"/>
      <c r="F32" s="486"/>
      <c r="G32" s="486"/>
      <c r="H32" s="486"/>
      <c r="I32" s="486"/>
      <c r="J32" s="486"/>
      <c r="K32" s="320"/>
      <c r="L32" s="487"/>
      <c r="M32" s="487"/>
      <c r="N32" s="487"/>
      <c r="O32" s="487"/>
      <c r="P32" s="487"/>
      <c r="Q32" s="487"/>
      <c r="R32" s="319"/>
    </row>
    <row r="33" spans="1:18" ht="34.5" customHeight="1" x14ac:dyDescent="0.2">
      <c r="A33" s="319"/>
      <c r="B33" s="486"/>
      <c r="C33" s="486"/>
      <c r="D33" s="486"/>
      <c r="E33" s="486"/>
      <c r="F33" s="486"/>
      <c r="G33" s="486"/>
      <c r="H33" s="486"/>
      <c r="I33" s="486"/>
      <c r="J33" s="486"/>
      <c r="K33" s="320"/>
      <c r="L33" s="487"/>
      <c r="M33" s="487"/>
      <c r="N33" s="487"/>
      <c r="O33" s="487"/>
      <c r="P33" s="487"/>
      <c r="Q33" s="487"/>
      <c r="R33" s="319"/>
    </row>
    <row r="34" spans="1:18" ht="34.5" customHeight="1" x14ac:dyDescent="0.2">
      <c r="A34" s="319"/>
      <c r="B34" s="486"/>
      <c r="C34" s="486"/>
      <c r="D34" s="486"/>
      <c r="E34" s="486"/>
      <c r="F34" s="486"/>
      <c r="G34" s="486"/>
      <c r="H34" s="486"/>
      <c r="I34" s="486"/>
      <c r="J34" s="486"/>
      <c r="K34" s="320"/>
      <c r="L34" s="487"/>
      <c r="M34" s="487"/>
      <c r="N34" s="487"/>
      <c r="O34" s="487"/>
      <c r="P34" s="487"/>
      <c r="Q34" s="487"/>
      <c r="R34" s="319"/>
    </row>
    <row r="35" spans="1:18" ht="34.5" customHeight="1" x14ac:dyDescent="0.2">
      <c r="A35" s="319"/>
      <c r="B35" s="486"/>
      <c r="C35" s="486"/>
      <c r="D35" s="486"/>
      <c r="E35" s="486"/>
      <c r="F35" s="486"/>
      <c r="G35" s="486"/>
      <c r="H35" s="486"/>
      <c r="I35" s="486"/>
      <c r="J35" s="486"/>
      <c r="K35" s="320"/>
      <c r="L35" s="487"/>
      <c r="M35" s="487"/>
      <c r="N35" s="487"/>
      <c r="O35" s="487"/>
      <c r="P35" s="487"/>
      <c r="Q35" s="487"/>
      <c r="R35" s="319"/>
    </row>
    <row r="36" spans="1:18" ht="34.5" customHeight="1" x14ac:dyDescent="0.2">
      <c r="A36" s="319"/>
      <c r="B36" s="486"/>
      <c r="C36" s="486"/>
      <c r="D36" s="486"/>
      <c r="E36" s="486"/>
      <c r="F36" s="486"/>
      <c r="G36" s="486"/>
      <c r="H36" s="486"/>
      <c r="I36" s="486"/>
      <c r="J36" s="486"/>
      <c r="K36" s="320"/>
      <c r="L36" s="487"/>
      <c r="M36" s="487"/>
      <c r="N36" s="487"/>
      <c r="O36" s="487"/>
      <c r="P36" s="487"/>
      <c r="Q36" s="487"/>
      <c r="R36" s="319"/>
    </row>
    <row r="37" spans="1:18" ht="34.5" customHeight="1" x14ac:dyDescent="0.2">
      <c r="A37" s="319"/>
      <c r="B37" s="486"/>
      <c r="C37" s="486"/>
      <c r="D37" s="486"/>
      <c r="E37" s="486"/>
      <c r="F37" s="486"/>
      <c r="G37" s="486"/>
      <c r="H37" s="486"/>
      <c r="I37" s="486"/>
      <c r="J37" s="486"/>
      <c r="K37" s="320"/>
      <c r="L37" s="487"/>
      <c r="M37" s="487"/>
      <c r="N37" s="487"/>
      <c r="O37" s="487"/>
      <c r="P37" s="487"/>
      <c r="Q37" s="487"/>
      <c r="R37" s="319"/>
    </row>
    <row r="38" spans="1:18" ht="34.5" customHeight="1" x14ac:dyDescent="0.2">
      <c r="A38" s="319"/>
      <c r="B38" s="486"/>
      <c r="C38" s="486"/>
      <c r="D38" s="486"/>
      <c r="E38" s="486"/>
      <c r="F38" s="486"/>
      <c r="G38" s="486"/>
      <c r="H38" s="486"/>
      <c r="I38" s="486"/>
      <c r="J38" s="486"/>
      <c r="K38" s="320"/>
      <c r="L38" s="487"/>
      <c r="M38" s="487"/>
      <c r="N38" s="487"/>
      <c r="O38" s="487"/>
      <c r="P38" s="487"/>
      <c r="Q38" s="487"/>
      <c r="R38" s="319"/>
    </row>
    <row r="39" spans="1:18" ht="34.5" customHeight="1" x14ac:dyDescent="0.2">
      <c r="A39" s="319"/>
      <c r="B39" s="486"/>
      <c r="C39" s="486"/>
      <c r="D39" s="486"/>
      <c r="E39" s="486"/>
      <c r="F39" s="486"/>
      <c r="G39" s="486"/>
      <c r="H39" s="486"/>
      <c r="I39" s="486"/>
      <c r="J39" s="486"/>
      <c r="K39" s="320"/>
      <c r="L39" s="487"/>
      <c r="M39" s="487"/>
      <c r="N39" s="487"/>
      <c r="O39" s="487"/>
      <c r="P39" s="487"/>
      <c r="Q39" s="487"/>
      <c r="R39" s="319"/>
    </row>
    <row r="40" spans="1:18" ht="34.5" customHeight="1" x14ac:dyDescent="0.2">
      <c r="A40" s="319"/>
      <c r="B40" s="486"/>
      <c r="C40" s="486"/>
      <c r="D40" s="486"/>
      <c r="E40" s="486"/>
      <c r="F40" s="486"/>
      <c r="G40" s="486"/>
      <c r="H40" s="486"/>
      <c r="I40" s="486"/>
      <c r="J40" s="486"/>
      <c r="K40" s="320"/>
      <c r="L40" s="487"/>
      <c r="M40" s="487"/>
      <c r="N40" s="487"/>
      <c r="O40" s="487"/>
      <c r="P40" s="487"/>
      <c r="Q40" s="487"/>
      <c r="R40" s="319"/>
    </row>
    <row r="41" spans="1:18" ht="34.5" customHeight="1" x14ac:dyDescent="0.2">
      <c r="A41" s="319"/>
      <c r="B41" s="486"/>
      <c r="C41" s="486"/>
      <c r="D41" s="486"/>
      <c r="E41" s="486"/>
      <c r="F41" s="486"/>
      <c r="G41" s="486"/>
      <c r="H41" s="486"/>
      <c r="I41" s="486"/>
      <c r="J41" s="486"/>
      <c r="K41" s="320"/>
      <c r="L41" s="487"/>
      <c r="M41" s="487"/>
      <c r="N41" s="487"/>
      <c r="O41" s="487"/>
      <c r="P41" s="487"/>
      <c r="Q41" s="487"/>
      <c r="R41" s="319"/>
    </row>
    <row r="42" spans="1:18" ht="34.5" customHeight="1" x14ac:dyDescent="0.2">
      <c r="A42" s="319"/>
      <c r="B42" s="486"/>
      <c r="C42" s="486"/>
      <c r="D42" s="486"/>
      <c r="E42" s="486"/>
      <c r="F42" s="486"/>
      <c r="G42" s="486"/>
      <c r="H42" s="486"/>
      <c r="I42" s="486"/>
      <c r="J42" s="486"/>
      <c r="K42" s="320"/>
      <c r="L42" s="487"/>
      <c r="M42" s="487"/>
      <c r="N42" s="487"/>
      <c r="O42" s="487"/>
      <c r="P42" s="487"/>
      <c r="Q42" s="487"/>
      <c r="R42" s="319"/>
    </row>
    <row r="43" spans="1:18" ht="34.5" customHeight="1" x14ac:dyDescent="0.2">
      <c r="A43" s="319"/>
      <c r="B43" s="486"/>
      <c r="C43" s="486"/>
      <c r="D43" s="486"/>
      <c r="E43" s="486"/>
      <c r="F43" s="486"/>
      <c r="G43" s="486"/>
      <c r="H43" s="486"/>
      <c r="I43" s="486"/>
      <c r="J43" s="486"/>
      <c r="K43" s="320"/>
      <c r="L43" s="487"/>
      <c r="M43" s="487"/>
      <c r="N43" s="487"/>
      <c r="O43" s="487"/>
      <c r="P43" s="487"/>
      <c r="Q43" s="487"/>
      <c r="R43" s="319"/>
    </row>
    <row r="44" spans="1:18" ht="34.5" customHeight="1" x14ac:dyDescent="0.2">
      <c r="A44" s="319"/>
      <c r="B44" s="486"/>
      <c r="C44" s="486"/>
      <c r="D44" s="486"/>
      <c r="E44" s="486"/>
      <c r="F44" s="486"/>
      <c r="G44" s="486"/>
      <c r="H44" s="486"/>
      <c r="I44" s="486"/>
      <c r="J44" s="486"/>
      <c r="K44" s="320"/>
      <c r="L44" s="487"/>
      <c r="M44" s="487"/>
      <c r="N44" s="487"/>
      <c r="O44" s="487"/>
      <c r="P44" s="487"/>
      <c r="Q44" s="487"/>
      <c r="R44" s="319"/>
    </row>
    <row r="45" spans="1:18" ht="34.5" customHeight="1" x14ac:dyDescent="0.2">
      <c r="A45" s="319"/>
      <c r="B45" s="486"/>
      <c r="C45" s="486"/>
      <c r="D45" s="486"/>
      <c r="E45" s="486"/>
      <c r="F45" s="486"/>
      <c r="G45" s="486"/>
      <c r="H45" s="486"/>
      <c r="I45" s="486"/>
      <c r="J45" s="486"/>
      <c r="K45" s="320"/>
      <c r="L45" s="487"/>
      <c r="M45" s="487"/>
      <c r="N45" s="487"/>
      <c r="O45" s="487"/>
      <c r="P45" s="487"/>
      <c r="Q45" s="487"/>
      <c r="R45" s="319"/>
    </row>
    <row r="46" spans="1:18" ht="34.5" customHeight="1" x14ac:dyDescent="0.2">
      <c r="A46" s="319"/>
      <c r="B46" s="486"/>
      <c r="C46" s="486"/>
      <c r="D46" s="486"/>
      <c r="E46" s="486"/>
      <c r="F46" s="486"/>
      <c r="G46" s="486"/>
      <c r="H46" s="486"/>
      <c r="I46" s="486"/>
      <c r="J46" s="486"/>
      <c r="K46" s="320"/>
      <c r="L46" s="487"/>
      <c r="M46" s="487"/>
      <c r="N46" s="487"/>
      <c r="O46" s="487"/>
      <c r="P46" s="487"/>
      <c r="Q46" s="487"/>
      <c r="R46" s="319"/>
    </row>
    <row r="47" spans="1:18" ht="34.5" customHeight="1" x14ac:dyDescent="0.2">
      <c r="A47" s="319"/>
      <c r="B47" s="486"/>
      <c r="C47" s="486"/>
      <c r="D47" s="486"/>
      <c r="E47" s="486"/>
      <c r="F47" s="486"/>
      <c r="G47" s="486"/>
      <c r="H47" s="486"/>
      <c r="I47" s="486"/>
      <c r="J47" s="486"/>
      <c r="K47" s="320"/>
      <c r="L47" s="487"/>
      <c r="M47" s="487"/>
      <c r="N47" s="487"/>
      <c r="O47" s="487"/>
      <c r="P47" s="487"/>
      <c r="Q47" s="487"/>
      <c r="R47" s="319"/>
    </row>
    <row r="48" spans="1:18" ht="34.5" customHeight="1" x14ac:dyDescent="0.2">
      <c r="A48" s="319"/>
      <c r="B48" s="486"/>
      <c r="C48" s="486"/>
      <c r="D48" s="486"/>
      <c r="E48" s="486"/>
      <c r="F48" s="486"/>
      <c r="G48" s="486"/>
      <c r="H48" s="486"/>
      <c r="I48" s="486"/>
      <c r="J48" s="486"/>
      <c r="K48" s="320"/>
      <c r="L48" s="487"/>
      <c r="M48" s="487"/>
      <c r="N48" s="487"/>
      <c r="O48" s="487"/>
      <c r="P48" s="487"/>
      <c r="Q48" s="487"/>
      <c r="R48" s="319"/>
    </row>
    <row r="49" spans="1:18" ht="34.5" customHeight="1" x14ac:dyDescent="0.2">
      <c r="A49" s="319"/>
      <c r="B49" s="486"/>
      <c r="C49" s="486"/>
      <c r="D49" s="486"/>
      <c r="E49" s="486"/>
      <c r="F49" s="486"/>
      <c r="G49" s="486"/>
      <c r="H49" s="486"/>
      <c r="I49" s="486"/>
      <c r="J49" s="486"/>
      <c r="K49" s="320"/>
      <c r="L49" s="487"/>
      <c r="M49" s="487"/>
      <c r="N49" s="487"/>
      <c r="O49" s="487"/>
      <c r="P49" s="487"/>
      <c r="Q49" s="487"/>
      <c r="R49" s="319"/>
    </row>
    <row r="50" spans="1:18" ht="34.5" customHeight="1" x14ac:dyDescent="0.2">
      <c r="A50" s="319"/>
      <c r="B50" s="486"/>
      <c r="C50" s="486"/>
      <c r="D50" s="486"/>
      <c r="E50" s="486"/>
      <c r="F50" s="486"/>
      <c r="G50" s="486"/>
      <c r="H50" s="486"/>
      <c r="I50" s="486"/>
      <c r="J50" s="486"/>
      <c r="K50" s="320"/>
      <c r="L50" s="487"/>
      <c r="M50" s="487"/>
      <c r="N50" s="487"/>
      <c r="O50" s="487"/>
      <c r="P50" s="487"/>
      <c r="Q50" s="487"/>
      <c r="R50" s="319"/>
    </row>
    <row r="51" spans="1:18" ht="34.5" customHeight="1" x14ac:dyDescent="0.2">
      <c r="A51" s="319"/>
      <c r="B51" s="486"/>
      <c r="C51" s="486"/>
      <c r="D51" s="486"/>
      <c r="E51" s="486"/>
      <c r="F51" s="486"/>
      <c r="G51" s="486"/>
      <c r="H51" s="486"/>
      <c r="I51" s="486"/>
      <c r="J51" s="486"/>
      <c r="K51" s="320"/>
      <c r="L51" s="487"/>
      <c r="M51" s="487"/>
      <c r="N51" s="487"/>
      <c r="O51" s="487"/>
      <c r="P51" s="487"/>
      <c r="Q51" s="487"/>
      <c r="R51" s="319"/>
    </row>
    <row r="52" spans="1:18" ht="34.5" customHeight="1" x14ac:dyDescent="0.2">
      <c r="A52" s="319"/>
      <c r="B52" s="486"/>
      <c r="C52" s="486"/>
      <c r="D52" s="486"/>
      <c r="E52" s="486"/>
      <c r="F52" s="486"/>
      <c r="G52" s="486"/>
      <c r="H52" s="486"/>
      <c r="I52" s="486"/>
      <c r="J52" s="486"/>
      <c r="K52" s="320"/>
      <c r="L52" s="487"/>
      <c r="M52" s="487"/>
      <c r="N52" s="487"/>
      <c r="O52" s="487"/>
      <c r="P52" s="487"/>
      <c r="Q52" s="487"/>
      <c r="R52" s="319"/>
    </row>
    <row r="53" spans="1:18" ht="34.5" customHeight="1" x14ac:dyDescent="0.2">
      <c r="A53" s="319"/>
      <c r="B53" s="486"/>
      <c r="C53" s="486"/>
      <c r="D53" s="486"/>
      <c r="E53" s="486"/>
      <c r="F53" s="486"/>
      <c r="G53" s="486"/>
      <c r="H53" s="486"/>
      <c r="I53" s="486"/>
      <c r="J53" s="486"/>
      <c r="K53" s="320"/>
      <c r="L53" s="487"/>
      <c r="M53" s="487"/>
      <c r="N53" s="487"/>
      <c r="O53" s="487"/>
      <c r="P53" s="487"/>
      <c r="Q53" s="487"/>
      <c r="R53" s="319"/>
    </row>
    <row r="54" spans="1:18" ht="34.5" customHeight="1" x14ac:dyDescent="0.2">
      <c r="A54" s="319"/>
      <c r="B54" s="486"/>
      <c r="C54" s="486"/>
      <c r="D54" s="486"/>
      <c r="E54" s="486"/>
      <c r="F54" s="486"/>
      <c r="G54" s="486"/>
      <c r="H54" s="486"/>
      <c r="I54" s="486"/>
      <c r="J54" s="486"/>
      <c r="K54" s="320"/>
      <c r="L54" s="487"/>
      <c r="M54" s="487"/>
      <c r="N54" s="487"/>
      <c r="O54" s="487"/>
      <c r="P54" s="487"/>
      <c r="Q54" s="487"/>
      <c r="R54" s="319"/>
    </row>
    <row r="55" spans="1:18" ht="34.5" customHeight="1" x14ac:dyDescent="0.2">
      <c r="A55" s="319"/>
      <c r="B55" s="486"/>
      <c r="C55" s="486"/>
      <c r="D55" s="486"/>
      <c r="E55" s="486"/>
      <c r="F55" s="486"/>
      <c r="G55" s="486"/>
      <c r="H55" s="486"/>
      <c r="I55" s="486"/>
      <c r="J55" s="486"/>
      <c r="K55" s="320"/>
      <c r="L55" s="487"/>
      <c r="M55" s="487"/>
      <c r="N55" s="487"/>
      <c r="O55" s="487"/>
      <c r="P55" s="487"/>
      <c r="Q55" s="487"/>
      <c r="R55" s="319"/>
    </row>
    <row r="56" spans="1:18" ht="34.5" customHeight="1" x14ac:dyDescent="0.2">
      <c r="A56" s="319"/>
      <c r="B56" s="486"/>
      <c r="C56" s="486"/>
      <c r="D56" s="486"/>
      <c r="E56" s="486"/>
      <c r="F56" s="486"/>
      <c r="G56" s="486"/>
      <c r="H56" s="486"/>
      <c r="I56" s="486"/>
      <c r="J56" s="486"/>
      <c r="K56" s="320"/>
      <c r="L56" s="487"/>
      <c r="M56" s="487"/>
      <c r="N56" s="487"/>
      <c r="O56" s="487"/>
      <c r="P56" s="487"/>
      <c r="Q56" s="487"/>
      <c r="R56" s="319"/>
    </row>
    <row r="57" spans="1:18" ht="34.5" customHeight="1" x14ac:dyDescent="0.2">
      <c r="A57" s="319"/>
      <c r="B57" s="486"/>
      <c r="C57" s="486"/>
      <c r="D57" s="486"/>
      <c r="E57" s="486"/>
      <c r="F57" s="486"/>
      <c r="G57" s="486"/>
      <c r="H57" s="486"/>
      <c r="I57" s="486"/>
      <c r="J57" s="486"/>
      <c r="K57" s="320"/>
      <c r="L57" s="487"/>
      <c r="M57" s="487"/>
      <c r="N57" s="487"/>
      <c r="O57" s="487"/>
      <c r="P57" s="487"/>
      <c r="Q57" s="487"/>
      <c r="R57" s="319"/>
    </row>
    <row r="58" spans="1:18" ht="34.5" customHeight="1" x14ac:dyDescent="0.2">
      <c r="A58" s="319"/>
      <c r="B58" s="486"/>
      <c r="C58" s="486"/>
      <c r="D58" s="486"/>
      <c r="E58" s="486"/>
      <c r="F58" s="486"/>
      <c r="G58" s="486"/>
      <c r="H58" s="486"/>
      <c r="I58" s="486"/>
      <c r="J58" s="486"/>
      <c r="K58" s="320"/>
      <c r="L58" s="487"/>
      <c r="M58" s="487"/>
      <c r="N58" s="487"/>
      <c r="O58" s="487"/>
      <c r="P58" s="487"/>
      <c r="Q58" s="487"/>
      <c r="R58" s="319"/>
    </row>
    <row r="59" spans="1:18" ht="34.5" customHeight="1" x14ac:dyDescent="0.2">
      <c r="A59" s="319"/>
      <c r="B59" s="486"/>
      <c r="C59" s="486"/>
      <c r="D59" s="486"/>
      <c r="E59" s="486"/>
      <c r="F59" s="486"/>
      <c r="G59" s="486"/>
      <c r="H59" s="486"/>
      <c r="I59" s="486"/>
      <c r="J59" s="486"/>
      <c r="K59" s="320"/>
      <c r="L59" s="487"/>
      <c r="M59" s="487"/>
      <c r="N59" s="487"/>
      <c r="O59" s="487"/>
      <c r="P59" s="487"/>
      <c r="Q59" s="487"/>
      <c r="R59" s="319"/>
    </row>
    <row r="60" spans="1:18" ht="34.5" customHeight="1" x14ac:dyDescent="0.2">
      <c r="A60" s="319"/>
      <c r="B60" s="486"/>
      <c r="C60" s="486"/>
      <c r="D60" s="486"/>
      <c r="E60" s="486"/>
      <c r="F60" s="486"/>
      <c r="G60" s="486"/>
      <c r="H60" s="486"/>
      <c r="I60" s="486"/>
      <c r="J60" s="486"/>
      <c r="K60" s="320"/>
      <c r="L60" s="487"/>
      <c r="M60" s="487"/>
      <c r="N60" s="487"/>
      <c r="O60" s="487"/>
      <c r="P60" s="487"/>
      <c r="Q60" s="487"/>
      <c r="R60" s="319"/>
    </row>
    <row r="61" spans="1:18" ht="34.5" customHeight="1" x14ac:dyDescent="0.2">
      <c r="A61" s="319"/>
      <c r="B61" s="486"/>
      <c r="C61" s="486"/>
      <c r="D61" s="486"/>
      <c r="E61" s="486"/>
      <c r="F61" s="486"/>
      <c r="G61" s="486"/>
      <c r="H61" s="486"/>
      <c r="I61" s="486"/>
      <c r="J61" s="486"/>
      <c r="K61" s="320"/>
      <c r="L61" s="487"/>
      <c r="M61" s="487"/>
      <c r="N61" s="487"/>
      <c r="O61" s="487"/>
      <c r="P61" s="487"/>
      <c r="Q61" s="487"/>
      <c r="R61" s="319"/>
    </row>
    <row r="62" spans="1:18" ht="34.5" customHeight="1" x14ac:dyDescent="0.2">
      <c r="A62" s="319"/>
      <c r="B62" s="486"/>
      <c r="C62" s="486"/>
      <c r="D62" s="486"/>
      <c r="E62" s="486"/>
      <c r="F62" s="486"/>
      <c r="G62" s="486"/>
      <c r="H62" s="486"/>
      <c r="I62" s="486"/>
      <c r="J62" s="486"/>
      <c r="K62" s="320"/>
      <c r="L62" s="487"/>
      <c r="M62" s="487"/>
      <c r="N62" s="487"/>
      <c r="O62" s="487"/>
      <c r="P62" s="487"/>
      <c r="Q62" s="487"/>
      <c r="R62" s="319"/>
    </row>
    <row r="63" spans="1:18" ht="34.5" customHeight="1" x14ac:dyDescent="0.2">
      <c r="A63" s="319"/>
      <c r="B63" s="486"/>
      <c r="C63" s="486"/>
      <c r="D63" s="486"/>
      <c r="E63" s="486"/>
      <c r="F63" s="486"/>
      <c r="G63" s="486"/>
      <c r="H63" s="486"/>
      <c r="I63" s="486"/>
      <c r="J63" s="486"/>
      <c r="K63" s="320"/>
      <c r="L63" s="487"/>
      <c r="M63" s="487"/>
      <c r="N63" s="487"/>
      <c r="O63" s="487"/>
      <c r="P63" s="487"/>
      <c r="Q63" s="487"/>
      <c r="R63" s="319"/>
    </row>
    <row r="64" spans="1:18" ht="34.5" customHeight="1" x14ac:dyDescent="0.2">
      <c r="A64" s="319"/>
      <c r="B64" s="486"/>
      <c r="C64" s="486"/>
      <c r="D64" s="486"/>
      <c r="E64" s="486"/>
      <c r="F64" s="486"/>
      <c r="G64" s="486"/>
      <c r="H64" s="486"/>
      <c r="I64" s="486"/>
      <c r="J64" s="486"/>
      <c r="K64" s="320"/>
      <c r="L64" s="487"/>
      <c r="M64" s="487"/>
      <c r="N64" s="487"/>
      <c r="O64" s="487"/>
      <c r="P64" s="487"/>
      <c r="Q64" s="487"/>
      <c r="R64" s="319"/>
    </row>
    <row r="65" spans="1:18" ht="34.5" customHeight="1" x14ac:dyDescent="0.2">
      <c r="A65" s="319"/>
      <c r="B65" s="486"/>
      <c r="C65" s="486"/>
      <c r="D65" s="486"/>
      <c r="E65" s="486"/>
      <c r="F65" s="486"/>
      <c r="G65" s="486"/>
      <c r="H65" s="486"/>
      <c r="I65" s="486"/>
      <c r="J65" s="486"/>
      <c r="K65" s="320"/>
      <c r="L65" s="487"/>
      <c r="M65" s="487"/>
      <c r="N65" s="487"/>
      <c r="O65" s="487"/>
      <c r="P65" s="487"/>
      <c r="Q65" s="487"/>
      <c r="R65" s="319"/>
    </row>
    <row r="66" spans="1:18" ht="34.5" customHeight="1" x14ac:dyDescent="0.2">
      <c r="A66" s="319"/>
      <c r="B66" s="486"/>
      <c r="C66" s="486"/>
      <c r="D66" s="486"/>
      <c r="E66" s="486"/>
      <c r="F66" s="486"/>
      <c r="G66" s="486"/>
      <c r="H66" s="486"/>
      <c r="I66" s="486"/>
      <c r="J66" s="486"/>
      <c r="K66" s="320"/>
      <c r="L66" s="487"/>
      <c r="M66" s="487"/>
      <c r="N66" s="487"/>
      <c r="O66" s="487"/>
      <c r="P66" s="487"/>
      <c r="Q66" s="487"/>
      <c r="R66" s="319"/>
    </row>
    <row r="67" spans="1:18" ht="34.5" customHeight="1" x14ac:dyDescent="0.2">
      <c r="A67" s="319"/>
      <c r="B67" s="486"/>
      <c r="C67" s="486"/>
      <c r="D67" s="486"/>
      <c r="E67" s="486"/>
      <c r="F67" s="486"/>
      <c r="G67" s="486"/>
      <c r="H67" s="486"/>
      <c r="I67" s="486"/>
      <c r="J67" s="486"/>
      <c r="K67" s="320"/>
      <c r="L67" s="487"/>
      <c r="M67" s="487"/>
      <c r="N67" s="487"/>
      <c r="O67" s="487"/>
      <c r="P67" s="487"/>
      <c r="Q67" s="487"/>
      <c r="R67" s="319"/>
    </row>
    <row r="68" spans="1:18" ht="34.5" customHeight="1" x14ac:dyDescent="0.2">
      <c r="A68" s="319"/>
      <c r="B68" s="486"/>
      <c r="C68" s="486"/>
      <c r="D68" s="486"/>
      <c r="E68" s="486"/>
      <c r="F68" s="486"/>
      <c r="G68" s="486"/>
      <c r="H68" s="486"/>
      <c r="I68" s="486"/>
      <c r="J68" s="486"/>
      <c r="K68" s="320"/>
      <c r="L68" s="487"/>
      <c r="M68" s="487"/>
      <c r="N68" s="487"/>
      <c r="O68" s="487"/>
      <c r="P68" s="487"/>
      <c r="Q68" s="487"/>
      <c r="R68" s="319"/>
    </row>
    <row r="69" spans="1:18" ht="34.5" customHeight="1" x14ac:dyDescent="0.2">
      <c r="A69" s="319"/>
      <c r="B69" s="486"/>
      <c r="C69" s="486"/>
      <c r="D69" s="486"/>
      <c r="E69" s="486"/>
      <c r="F69" s="486"/>
      <c r="G69" s="486"/>
      <c r="H69" s="486"/>
      <c r="I69" s="486"/>
      <c r="J69" s="486"/>
      <c r="K69" s="320"/>
      <c r="L69" s="487"/>
      <c r="M69" s="487"/>
      <c r="N69" s="487"/>
      <c r="O69" s="487"/>
      <c r="P69" s="487"/>
      <c r="Q69" s="487"/>
      <c r="R69" s="319"/>
    </row>
    <row r="70" spans="1:18" ht="34.5" customHeight="1" x14ac:dyDescent="0.2">
      <c r="A70" s="319"/>
      <c r="B70" s="486"/>
      <c r="C70" s="486"/>
      <c r="D70" s="486"/>
      <c r="E70" s="486"/>
      <c r="F70" s="486"/>
      <c r="G70" s="486"/>
      <c r="H70" s="486"/>
      <c r="I70" s="486"/>
      <c r="J70" s="486"/>
      <c r="K70" s="320"/>
      <c r="L70" s="487"/>
      <c r="M70" s="487"/>
      <c r="N70" s="487"/>
      <c r="O70" s="487"/>
      <c r="P70" s="487"/>
      <c r="Q70" s="487"/>
      <c r="R70" s="319"/>
    </row>
    <row r="71" spans="1:18" ht="34.5" customHeight="1" x14ac:dyDescent="0.2">
      <c r="A71" s="319"/>
      <c r="B71" s="486"/>
      <c r="C71" s="486"/>
      <c r="D71" s="486"/>
      <c r="E71" s="486"/>
      <c r="F71" s="486"/>
      <c r="G71" s="486"/>
      <c r="H71" s="486"/>
      <c r="I71" s="486"/>
      <c r="J71" s="486"/>
      <c r="K71" s="320"/>
      <c r="L71" s="487"/>
      <c r="M71" s="487"/>
      <c r="N71" s="487"/>
      <c r="O71" s="487"/>
      <c r="P71" s="487"/>
      <c r="Q71" s="487"/>
      <c r="R71" s="319"/>
    </row>
    <row r="72" spans="1:18" ht="34.5" customHeight="1" x14ac:dyDescent="0.2">
      <c r="A72" s="319"/>
      <c r="B72" s="486"/>
      <c r="C72" s="486"/>
      <c r="D72" s="486"/>
      <c r="E72" s="486"/>
      <c r="F72" s="486"/>
      <c r="G72" s="486"/>
      <c r="H72" s="486"/>
      <c r="I72" s="486"/>
      <c r="J72" s="486"/>
      <c r="K72" s="320"/>
      <c r="L72" s="487"/>
      <c r="M72" s="487"/>
      <c r="N72" s="487"/>
      <c r="O72" s="487"/>
      <c r="P72" s="487"/>
      <c r="Q72" s="487"/>
      <c r="R72" s="319"/>
    </row>
    <row r="73" spans="1:18" ht="34.5" customHeight="1" x14ac:dyDescent="0.2">
      <c r="A73" s="319"/>
      <c r="B73" s="486"/>
      <c r="C73" s="486"/>
      <c r="D73" s="486"/>
      <c r="E73" s="486"/>
      <c r="F73" s="486"/>
      <c r="G73" s="486"/>
      <c r="H73" s="486"/>
      <c r="I73" s="486"/>
      <c r="J73" s="486"/>
      <c r="K73" s="320"/>
      <c r="L73" s="487"/>
      <c r="M73" s="487"/>
      <c r="N73" s="487"/>
      <c r="O73" s="487"/>
      <c r="P73" s="487"/>
      <c r="Q73" s="487"/>
      <c r="R73" s="319"/>
    </row>
    <row r="74" spans="1:18" ht="34.5" customHeight="1" x14ac:dyDescent="0.2">
      <c r="A74" s="319"/>
      <c r="B74" s="486"/>
      <c r="C74" s="486"/>
      <c r="D74" s="486"/>
      <c r="E74" s="486"/>
      <c r="F74" s="486"/>
      <c r="G74" s="486"/>
      <c r="H74" s="486"/>
      <c r="I74" s="486"/>
      <c r="J74" s="486"/>
      <c r="K74" s="320"/>
      <c r="L74" s="487"/>
      <c r="M74" s="487"/>
      <c r="N74" s="487"/>
      <c r="O74" s="487"/>
      <c r="P74" s="487"/>
      <c r="Q74" s="487"/>
      <c r="R74" s="319"/>
    </row>
    <row r="75" spans="1:18" ht="34.5" customHeight="1" x14ac:dyDescent="0.2">
      <c r="A75" s="319"/>
      <c r="B75" s="486"/>
      <c r="C75" s="486"/>
      <c r="D75" s="486"/>
      <c r="E75" s="486"/>
      <c r="F75" s="486"/>
      <c r="G75" s="486"/>
      <c r="H75" s="486"/>
      <c r="I75" s="486"/>
      <c r="J75" s="486"/>
      <c r="K75" s="320"/>
      <c r="L75" s="487"/>
      <c r="M75" s="487"/>
      <c r="N75" s="487"/>
      <c r="O75" s="487"/>
      <c r="P75" s="487"/>
      <c r="Q75" s="487"/>
      <c r="R75" s="319"/>
    </row>
    <row r="76" spans="1:18" ht="34.5" customHeight="1" x14ac:dyDescent="0.2">
      <c r="A76" s="319"/>
      <c r="B76" s="486"/>
      <c r="C76" s="486"/>
      <c r="D76" s="486"/>
      <c r="E76" s="486"/>
      <c r="F76" s="486"/>
      <c r="G76" s="486"/>
      <c r="H76" s="486"/>
      <c r="I76" s="486"/>
      <c r="J76" s="486"/>
      <c r="K76" s="320"/>
      <c r="L76" s="487"/>
      <c r="M76" s="487"/>
      <c r="N76" s="487"/>
      <c r="O76" s="487"/>
      <c r="P76" s="487"/>
      <c r="Q76" s="487"/>
      <c r="R76" s="319"/>
    </row>
    <row r="77" spans="1:18" ht="34.5" customHeight="1" x14ac:dyDescent="0.2">
      <c r="A77" s="319"/>
      <c r="B77" s="486"/>
      <c r="C77" s="486"/>
      <c r="D77" s="486"/>
      <c r="E77" s="486"/>
      <c r="F77" s="486"/>
      <c r="G77" s="486"/>
      <c r="H77" s="486"/>
      <c r="I77" s="486"/>
      <c r="J77" s="486"/>
      <c r="K77" s="320"/>
      <c r="L77" s="487"/>
      <c r="M77" s="487"/>
      <c r="N77" s="487"/>
      <c r="O77" s="487"/>
      <c r="P77" s="487"/>
      <c r="Q77" s="487"/>
      <c r="R77" s="319"/>
    </row>
    <row r="78" spans="1:18" ht="34.5" customHeight="1" x14ac:dyDescent="0.2">
      <c r="A78" s="319"/>
      <c r="B78" s="486"/>
      <c r="C78" s="486"/>
      <c r="D78" s="486"/>
      <c r="E78" s="486"/>
      <c r="F78" s="486"/>
      <c r="G78" s="486"/>
      <c r="H78" s="486"/>
      <c r="I78" s="486"/>
      <c r="J78" s="486"/>
      <c r="K78" s="320"/>
      <c r="L78" s="487"/>
      <c r="M78" s="487"/>
      <c r="N78" s="487"/>
      <c r="O78" s="487"/>
      <c r="P78" s="487"/>
      <c r="Q78" s="487"/>
      <c r="R78" s="319"/>
    </row>
    <row r="79" spans="1:18" ht="34.5" customHeight="1" x14ac:dyDescent="0.2">
      <c r="A79" s="319"/>
      <c r="B79" s="486"/>
      <c r="C79" s="486"/>
      <c r="D79" s="486"/>
      <c r="E79" s="486"/>
      <c r="F79" s="486"/>
      <c r="G79" s="486"/>
      <c r="H79" s="486"/>
      <c r="I79" s="486"/>
      <c r="J79" s="486"/>
      <c r="K79" s="320"/>
      <c r="L79" s="487"/>
      <c r="M79" s="487"/>
      <c r="N79" s="487"/>
      <c r="O79" s="487"/>
      <c r="P79" s="487"/>
      <c r="Q79" s="487"/>
      <c r="R79" s="319"/>
    </row>
    <row r="80" spans="1:18" ht="34.5" customHeight="1" x14ac:dyDescent="0.2">
      <c r="A80" s="319"/>
      <c r="B80" s="486"/>
      <c r="C80" s="486"/>
      <c r="D80" s="486"/>
      <c r="E80" s="486"/>
      <c r="F80" s="486"/>
      <c r="G80" s="486"/>
      <c r="H80" s="486"/>
      <c r="I80" s="486"/>
      <c r="J80" s="486"/>
      <c r="K80" s="320"/>
      <c r="L80" s="487"/>
      <c r="M80" s="487"/>
      <c r="N80" s="487"/>
      <c r="O80" s="487"/>
      <c r="P80" s="487"/>
      <c r="Q80" s="487"/>
      <c r="R80" s="319"/>
    </row>
    <row r="81" spans="1:18" ht="34.5" customHeight="1" x14ac:dyDescent="0.2">
      <c r="A81" s="319"/>
      <c r="B81" s="486"/>
      <c r="C81" s="486"/>
      <c r="D81" s="486"/>
      <c r="E81" s="486"/>
      <c r="F81" s="486"/>
      <c r="G81" s="486"/>
      <c r="H81" s="486"/>
      <c r="I81" s="486"/>
      <c r="J81" s="486"/>
      <c r="K81" s="320"/>
      <c r="L81" s="487"/>
      <c r="M81" s="487"/>
      <c r="N81" s="487"/>
      <c r="O81" s="487"/>
      <c r="P81" s="487"/>
      <c r="Q81" s="487"/>
      <c r="R81" s="319"/>
    </row>
    <row r="82" spans="1:18" ht="34.5" customHeight="1" x14ac:dyDescent="0.2">
      <c r="A82" s="319"/>
      <c r="B82" s="486"/>
      <c r="C82" s="486"/>
      <c r="D82" s="486"/>
      <c r="E82" s="486"/>
      <c r="F82" s="486"/>
      <c r="G82" s="486"/>
      <c r="H82" s="486"/>
      <c r="I82" s="486"/>
      <c r="J82" s="486"/>
      <c r="K82" s="320"/>
      <c r="L82" s="487"/>
      <c r="M82" s="487"/>
      <c r="N82" s="487"/>
      <c r="O82" s="487"/>
      <c r="P82" s="487"/>
      <c r="Q82" s="487"/>
      <c r="R82" s="319"/>
    </row>
    <row r="83" spans="1:18" ht="34.5" customHeight="1" x14ac:dyDescent="0.2">
      <c r="A83" s="319"/>
      <c r="B83" s="486"/>
      <c r="C83" s="486"/>
      <c r="D83" s="486"/>
      <c r="E83" s="486"/>
      <c r="F83" s="486"/>
      <c r="G83" s="486"/>
      <c r="H83" s="486"/>
      <c r="I83" s="486"/>
      <c r="J83" s="486"/>
      <c r="K83" s="320"/>
      <c r="L83" s="487"/>
      <c r="M83" s="487"/>
      <c r="N83" s="487"/>
      <c r="O83" s="487"/>
      <c r="P83" s="487"/>
      <c r="Q83" s="487"/>
      <c r="R83" s="319"/>
    </row>
    <row r="84" spans="1:18" ht="34.5" customHeight="1" x14ac:dyDescent="0.2">
      <c r="A84" s="319"/>
      <c r="B84" s="486"/>
      <c r="C84" s="486"/>
      <c r="D84" s="486"/>
      <c r="E84" s="486"/>
      <c r="F84" s="486"/>
      <c r="G84" s="486"/>
      <c r="H84" s="486"/>
      <c r="I84" s="486"/>
      <c r="J84" s="486"/>
      <c r="K84" s="320"/>
      <c r="L84" s="487"/>
      <c r="M84" s="487"/>
      <c r="N84" s="487"/>
      <c r="O84" s="487"/>
      <c r="P84" s="487"/>
      <c r="Q84" s="487"/>
      <c r="R84" s="319"/>
    </row>
    <row r="85" spans="1:18" ht="34.5" customHeight="1" x14ac:dyDescent="0.2">
      <c r="A85" s="319"/>
      <c r="B85" s="486"/>
      <c r="C85" s="486"/>
      <c r="D85" s="486"/>
      <c r="E85" s="486"/>
      <c r="F85" s="486"/>
      <c r="G85" s="486"/>
      <c r="H85" s="486"/>
      <c r="I85" s="486"/>
      <c r="J85" s="486"/>
      <c r="K85" s="320"/>
      <c r="L85" s="487"/>
      <c r="M85" s="487"/>
      <c r="N85" s="487"/>
      <c r="O85" s="487"/>
      <c r="P85" s="487"/>
      <c r="Q85" s="487"/>
      <c r="R85" s="319"/>
    </row>
    <row r="86" spans="1:18" ht="34.5" customHeight="1" x14ac:dyDescent="0.2">
      <c r="A86" s="319"/>
      <c r="B86" s="486"/>
      <c r="C86" s="486"/>
      <c r="D86" s="486"/>
      <c r="E86" s="486"/>
      <c r="F86" s="486"/>
      <c r="G86" s="486"/>
      <c r="H86" s="486"/>
      <c r="I86" s="486"/>
      <c r="J86" s="486"/>
      <c r="K86" s="320"/>
      <c r="L86" s="487"/>
      <c r="M86" s="487"/>
      <c r="N86" s="487"/>
      <c r="O86" s="487"/>
      <c r="P86" s="487"/>
      <c r="Q86" s="487"/>
      <c r="R86" s="319"/>
    </row>
    <row r="87" spans="1:18" ht="34.5" customHeight="1" x14ac:dyDescent="0.2">
      <c r="A87" s="319"/>
      <c r="B87" s="486"/>
      <c r="C87" s="486"/>
      <c r="D87" s="486"/>
      <c r="E87" s="486"/>
      <c r="F87" s="486"/>
      <c r="G87" s="486"/>
      <c r="H87" s="486"/>
      <c r="I87" s="486"/>
      <c r="J87" s="486"/>
      <c r="K87" s="320"/>
      <c r="L87" s="487"/>
      <c r="M87" s="487"/>
      <c r="N87" s="487"/>
      <c r="O87" s="487"/>
      <c r="P87" s="487"/>
      <c r="Q87" s="487"/>
      <c r="R87" s="319"/>
    </row>
    <row r="88" spans="1:18" ht="34.5" customHeight="1" x14ac:dyDescent="0.2">
      <c r="A88" s="319"/>
      <c r="B88" s="486"/>
      <c r="C88" s="486"/>
      <c r="D88" s="486"/>
      <c r="E88" s="486"/>
      <c r="F88" s="486"/>
      <c r="G88" s="486"/>
      <c r="H88" s="486"/>
      <c r="I88" s="486"/>
      <c r="J88" s="486"/>
      <c r="K88" s="320"/>
      <c r="L88" s="487"/>
      <c r="M88" s="487"/>
      <c r="N88" s="487"/>
      <c r="O88" s="487"/>
      <c r="P88" s="487"/>
      <c r="Q88" s="487"/>
      <c r="R88" s="319"/>
    </row>
    <row r="89" spans="1:18" ht="34.5" customHeight="1" x14ac:dyDescent="0.2">
      <c r="A89" s="319"/>
      <c r="B89" s="486"/>
      <c r="C89" s="486"/>
      <c r="D89" s="486"/>
      <c r="E89" s="486"/>
      <c r="F89" s="486"/>
      <c r="G89" s="486"/>
      <c r="H89" s="486"/>
      <c r="I89" s="486"/>
      <c r="J89" s="486"/>
      <c r="K89" s="320"/>
      <c r="L89" s="487"/>
      <c r="M89" s="487"/>
      <c r="N89" s="487"/>
      <c r="O89" s="487"/>
      <c r="P89" s="487"/>
      <c r="Q89" s="487"/>
      <c r="R89" s="319"/>
    </row>
    <row r="90" spans="1:18" ht="34.5" customHeight="1" x14ac:dyDescent="0.2">
      <c r="A90" s="319"/>
      <c r="B90" s="486"/>
      <c r="C90" s="486"/>
      <c r="D90" s="486"/>
      <c r="E90" s="486"/>
      <c r="F90" s="486"/>
      <c r="G90" s="486"/>
      <c r="H90" s="486"/>
      <c r="I90" s="486"/>
      <c r="J90" s="486"/>
      <c r="K90" s="320"/>
      <c r="L90" s="487"/>
      <c r="M90" s="487"/>
      <c r="N90" s="487"/>
      <c r="O90" s="487"/>
      <c r="P90" s="487"/>
      <c r="Q90" s="487"/>
      <c r="R90" s="319"/>
    </row>
    <row r="91" spans="1:18" ht="34.5" customHeight="1" x14ac:dyDescent="0.2">
      <c r="A91" s="319"/>
      <c r="B91" s="486"/>
      <c r="C91" s="486"/>
      <c r="D91" s="486"/>
      <c r="E91" s="486"/>
      <c r="F91" s="486"/>
      <c r="G91" s="486"/>
      <c r="H91" s="486"/>
      <c r="I91" s="486"/>
      <c r="J91" s="486"/>
      <c r="K91" s="320"/>
      <c r="L91" s="487"/>
      <c r="M91" s="487"/>
      <c r="N91" s="487"/>
      <c r="O91" s="487"/>
      <c r="P91" s="487"/>
      <c r="Q91" s="487"/>
      <c r="R91" s="319"/>
    </row>
    <row r="92" spans="1:18" ht="34.5" customHeight="1" x14ac:dyDescent="0.2">
      <c r="A92" s="319"/>
      <c r="B92" s="486"/>
      <c r="C92" s="486"/>
      <c r="D92" s="486"/>
      <c r="E92" s="486"/>
      <c r="F92" s="486"/>
      <c r="G92" s="486"/>
      <c r="H92" s="486"/>
      <c r="I92" s="486"/>
      <c r="J92" s="486"/>
      <c r="K92" s="320"/>
      <c r="L92" s="487"/>
      <c r="M92" s="487"/>
      <c r="N92" s="487"/>
      <c r="O92" s="487"/>
      <c r="P92" s="487"/>
      <c r="Q92" s="487"/>
      <c r="R92" s="319"/>
    </row>
    <row r="93" spans="1:18" ht="34.5" customHeight="1" x14ac:dyDescent="0.2">
      <c r="A93" s="319"/>
      <c r="B93" s="486"/>
      <c r="C93" s="486"/>
      <c r="D93" s="486"/>
      <c r="E93" s="486"/>
      <c r="F93" s="486"/>
      <c r="G93" s="486"/>
      <c r="H93" s="486"/>
      <c r="I93" s="486"/>
      <c r="J93" s="486"/>
      <c r="K93" s="320"/>
      <c r="L93" s="487"/>
      <c r="M93" s="487"/>
      <c r="N93" s="487"/>
      <c r="O93" s="487"/>
      <c r="P93" s="487"/>
      <c r="Q93" s="487"/>
      <c r="R93" s="319"/>
    </row>
    <row r="94" spans="1:18" ht="34.5" customHeight="1" x14ac:dyDescent="0.2">
      <c r="A94" s="319"/>
      <c r="B94" s="486"/>
      <c r="C94" s="486"/>
      <c r="D94" s="486"/>
      <c r="E94" s="486"/>
      <c r="F94" s="486"/>
      <c r="G94" s="486"/>
      <c r="H94" s="486"/>
      <c r="I94" s="486"/>
      <c r="J94" s="486"/>
      <c r="K94" s="320"/>
      <c r="L94" s="487"/>
      <c r="M94" s="487"/>
      <c r="N94" s="487"/>
      <c r="O94" s="487"/>
      <c r="P94" s="487"/>
      <c r="Q94" s="487"/>
      <c r="R94" s="319"/>
    </row>
    <row r="95" spans="1:18" ht="34.5" customHeight="1" x14ac:dyDescent="0.2">
      <c r="A95" s="319"/>
      <c r="B95" s="486"/>
      <c r="C95" s="486"/>
      <c r="D95" s="486"/>
      <c r="E95" s="486"/>
      <c r="F95" s="486"/>
      <c r="G95" s="486"/>
      <c r="H95" s="486"/>
      <c r="I95" s="486"/>
      <c r="J95" s="486"/>
      <c r="K95" s="320"/>
      <c r="L95" s="487"/>
      <c r="M95" s="487"/>
      <c r="N95" s="487"/>
      <c r="O95" s="487"/>
      <c r="P95" s="487"/>
      <c r="Q95" s="487"/>
      <c r="R95" s="319"/>
    </row>
    <row r="96" spans="1:18" ht="34.5" customHeight="1" x14ac:dyDescent="0.2">
      <c r="A96" s="319"/>
      <c r="B96" s="486"/>
      <c r="C96" s="486"/>
      <c r="D96" s="486"/>
      <c r="E96" s="486"/>
      <c r="F96" s="486"/>
      <c r="G96" s="486"/>
      <c r="H96" s="486"/>
      <c r="I96" s="486"/>
      <c r="J96" s="486"/>
      <c r="K96" s="320"/>
      <c r="L96" s="487"/>
      <c r="M96" s="487"/>
      <c r="N96" s="487"/>
      <c r="O96" s="487"/>
      <c r="P96" s="487"/>
      <c r="Q96" s="487"/>
      <c r="R96" s="319"/>
    </row>
    <row r="97" spans="1:18" ht="34.5" customHeight="1" x14ac:dyDescent="0.2">
      <c r="A97" s="319"/>
      <c r="B97" s="486"/>
      <c r="C97" s="486"/>
      <c r="D97" s="486"/>
      <c r="E97" s="486"/>
      <c r="F97" s="486"/>
      <c r="G97" s="486"/>
      <c r="H97" s="486"/>
      <c r="I97" s="486"/>
      <c r="J97" s="486"/>
      <c r="K97" s="320"/>
      <c r="L97" s="487"/>
      <c r="M97" s="487"/>
      <c r="N97" s="487"/>
      <c r="O97" s="487"/>
      <c r="P97" s="487"/>
      <c r="Q97" s="487"/>
      <c r="R97" s="319"/>
    </row>
    <row r="98" spans="1:18" ht="34.5" customHeight="1" x14ac:dyDescent="0.2">
      <c r="A98" s="319"/>
      <c r="B98" s="486"/>
      <c r="C98" s="486"/>
      <c r="D98" s="486"/>
      <c r="E98" s="486"/>
      <c r="F98" s="486"/>
      <c r="G98" s="486"/>
      <c r="H98" s="486"/>
      <c r="I98" s="486"/>
      <c r="J98" s="486"/>
      <c r="K98" s="320"/>
      <c r="L98" s="487"/>
      <c r="M98" s="487"/>
      <c r="N98" s="487"/>
      <c r="O98" s="487"/>
      <c r="P98" s="487"/>
      <c r="Q98" s="487"/>
      <c r="R98" s="319"/>
    </row>
    <row r="99" spans="1:18" ht="34.5" customHeight="1" x14ac:dyDescent="0.2">
      <c r="A99" s="319"/>
      <c r="B99" s="486"/>
      <c r="C99" s="486"/>
      <c r="D99" s="486"/>
      <c r="E99" s="486"/>
      <c r="F99" s="486"/>
      <c r="G99" s="486"/>
      <c r="H99" s="486"/>
      <c r="I99" s="486"/>
      <c r="J99" s="486"/>
      <c r="K99" s="320"/>
      <c r="L99" s="487"/>
      <c r="M99" s="487"/>
      <c r="N99" s="487"/>
      <c r="O99" s="487"/>
      <c r="P99" s="487"/>
      <c r="Q99" s="487"/>
      <c r="R99" s="319"/>
    </row>
    <row r="100" spans="1:18" ht="34.5" customHeight="1" x14ac:dyDescent="0.2">
      <c r="A100" s="319"/>
      <c r="B100" s="486"/>
      <c r="C100" s="486"/>
      <c r="D100" s="486"/>
      <c r="E100" s="486"/>
      <c r="F100" s="486"/>
      <c r="G100" s="486"/>
      <c r="H100" s="486"/>
      <c r="I100" s="486"/>
      <c r="J100" s="486"/>
      <c r="K100" s="320"/>
      <c r="L100" s="487"/>
      <c r="M100" s="487"/>
      <c r="N100" s="487"/>
      <c r="O100" s="487"/>
      <c r="P100" s="487"/>
      <c r="Q100" s="487"/>
      <c r="R100" s="319"/>
    </row>
  </sheetData>
  <sheetProtection password="DBF2" sheet="1" objects="1" scenarios="1"/>
  <mergeCells count="465">
    <mergeCell ref="B100:C100"/>
    <mergeCell ref="D100:F100"/>
    <mergeCell ref="G100:H100"/>
    <mergeCell ref="I100:J100"/>
    <mergeCell ref="L100:Q100"/>
    <mergeCell ref="B99:C99"/>
    <mergeCell ref="D99:F99"/>
    <mergeCell ref="G99:H99"/>
    <mergeCell ref="I99:J99"/>
    <mergeCell ref="L99:Q99"/>
    <mergeCell ref="B98:C98"/>
    <mergeCell ref="D98:F98"/>
    <mergeCell ref="G98:H98"/>
    <mergeCell ref="I98:J98"/>
    <mergeCell ref="L98:Q98"/>
    <mergeCell ref="B97:C97"/>
    <mergeCell ref="D97:F97"/>
    <mergeCell ref="G97:H97"/>
    <mergeCell ref="I97:J97"/>
    <mergeCell ref="L97:Q97"/>
    <mergeCell ref="B96:C96"/>
    <mergeCell ref="D96:F96"/>
    <mergeCell ref="G96:H96"/>
    <mergeCell ref="I96:J96"/>
    <mergeCell ref="L96:Q96"/>
    <mergeCell ref="B95:C95"/>
    <mergeCell ref="D95:F95"/>
    <mergeCell ref="G95:H95"/>
    <mergeCell ref="I95:J95"/>
    <mergeCell ref="L95:Q95"/>
    <mergeCell ref="B94:C94"/>
    <mergeCell ref="D94:F94"/>
    <mergeCell ref="G94:H94"/>
    <mergeCell ref="I94:J94"/>
    <mergeCell ref="L94:Q94"/>
    <mergeCell ref="B93:C93"/>
    <mergeCell ref="D93:F93"/>
    <mergeCell ref="G93:H93"/>
    <mergeCell ref="I93:J93"/>
    <mergeCell ref="L93:Q93"/>
    <mergeCell ref="B92:C92"/>
    <mergeCell ref="D92:F92"/>
    <mergeCell ref="G92:H92"/>
    <mergeCell ref="I92:J92"/>
    <mergeCell ref="L92:Q92"/>
    <mergeCell ref="B91:C91"/>
    <mergeCell ref="D91:F91"/>
    <mergeCell ref="G91:H91"/>
    <mergeCell ref="I91:J91"/>
    <mergeCell ref="L91:Q91"/>
    <mergeCell ref="B90:C90"/>
    <mergeCell ref="D90:F90"/>
    <mergeCell ref="G90:H90"/>
    <mergeCell ref="I90:J90"/>
    <mergeCell ref="L90:Q90"/>
    <mergeCell ref="B89:C89"/>
    <mergeCell ref="D89:F89"/>
    <mergeCell ref="G89:H89"/>
    <mergeCell ref="I89:J89"/>
    <mergeCell ref="L89:Q89"/>
    <mergeCell ref="B88:C88"/>
    <mergeCell ref="D88:F88"/>
    <mergeCell ref="G88:H88"/>
    <mergeCell ref="I88:J88"/>
    <mergeCell ref="L88:Q88"/>
    <mergeCell ref="B87:C87"/>
    <mergeCell ref="D87:F87"/>
    <mergeCell ref="G87:H87"/>
    <mergeCell ref="I87:J87"/>
    <mergeCell ref="L87:Q87"/>
    <mergeCell ref="B86:C86"/>
    <mergeCell ref="D86:F86"/>
    <mergeCell ref="G86:H86"/>
    <mergeCell ref="I86:J86"/>
    <mergeCell ref="L86:Q86"/>
    <mergeCell ref="B85:C85"/>
    <mergeCell ref="D85:F85"/>
    <mergeCell ref="G85:H85"/>
    <mergeCell ref="I85:J85"/>
    <mergeCell ref="L85:Q85"/>
    <mergeCell ref="B84:C84"/>
    <mergeCell ref="D84:F84"/>
    <mergeCell ref="G84:H84"/>
    <mergeCell ref="I84:J84"/>
    <mergeCell ref="L84:Q84"/>
    <mergeCell ref="B83:C83"/>
    <mergeCell ref="D83:F83"/>
    <mergeCell ref="G83:H83"/>
    <mergeCell ref="I83:J83"/>
    <mergeCell ref="L83:Q83"/>
    <mergeCell ref="B82:C82"/>
    <mergeCell ref="D82:F82"/>
    <mergeCell ref="G82:H82"/>
    <mergeCell ref="I82:J82"/>
    <mergeCell ref="L82:Q82"/>
    <mergeCell ref="B81:C81"/>
    <mergeCell ref="D81:F81"/>
    <mergeCell ref="G81:H81"/>
    <mergeCell ref="I81:J81"/>
    <mergeCell ref="L81:Q81"/>
    <mergeCell ref="B80:C80"/>
    <mergeCell ref="D80:F80"/>
    <mergeCell ref="G80:H80"/>
    <mergeCell ref="I80:J80"/>
    <mergeCell ref="L80:Q80"/>
    <mergeCell ref="B79:C79"/>
    <mergeCell ref="D79:F79"/>
    <mergeCell ref="G79:H79"/>
    <mergeCell ref="I79:J79"/>
    <mergeCell ref="L79:Q79"/>
    <mergeCell ref="B78:C78"/>
    <mergeCell ref="D78:F78"/>
    <mergeCell ref="G78:H78"/>
    <mergeCell ref="I78:J78"/>
    <mergeCell ref="L78:Q78"/>
    <mergeCell ref="B77:C77"/>
    <mergeCell ref="D77:F77"/>
    <mergeCell ref="G77:H77"/>
    <mergeCell ref="I77:J77"/>
    <mergeCell ref="L77:Q77"/>
    <mergeCell ref="B76:C76"/>
    <mergeCell ref="D76:F76"/>
    <mergeCell ref="G76:H76"/>
    <mergeCell ref="I76:J76"/>
    <mergeCell ref="L76:Q76"/>
    <mergeCell ref="B75:C75"/>
    <mergeCell ref="D75:F75"/>
    <mergeCell ref="G75:H75"/>
    <mergeCell ref="I75:J75"/>
    <mergeCell ref="L75:Q75"/>
    <mergeCell ref="B74:C74"/>
    <mergeCell ref="D74:F74"/>
    <mergeCell ref="G74:H74"/>
    <mergeCell ref="I74:J74"/>
    <mergeCell ref="L74:Q74"/>
    <mergeCell ref="B73:C73"/>
    <mergeCell ref="D73:F73"/>
    <mergeCell ref="G73:H73"/>
    <mergeCell ref="I73:J73"/>
    <mergeCell ref="L73:Q73"/>
    <mergeCell ref="B72:C72"/>
    <mergeCell ref="D72:F72"/>
    <mergeCell ref="G72:H72"/>
    <mergeCell ref="I72:J72"/>
    <mergeCell ref="L72:Q72"/>
    <mergeCell ref="B71:C71"/>
    <mergeCell ref="D71:F71"/>
    <mergeCell ref="G71:H71"/>
    <mergeCell ref="I71:J71"/>
    <mergeCell ref="L71:Q71"/>
    <mergeCell ref="B70:C70"/>
    <mergeCell ref="D70:F70"/>
    <mergeCell ref="G70:H70"/>
    <mergeCell ref="I70:J70"/>
    <mergeCell ref="L70:Q70"/>
    <mergeCell ref="B69:C69"/>
    <mergeCell ref="D69:F69"/>
    <mergeCell ref="G69:H69"/>
    <mergeCell ref="I69:J69"/>
    <mergeCell ref="L69:Q69"/>
    <mergeCell ref="B68:C68"/>
    <mergeCell ref="D68:F68"/>
    <mergeCell ref="G68:H68"/>
    <mergeCell ref="I68:J68"/>
    <mergeCell ref="L68:Q68"/>
    <mergeCell ref="B67:C67"/>
    <mergeCell ref="D67:F67"/>
    <mergeCell ref="G67:H67"/>
    <mergeCell ref="I67:J67"/>
    <mergeCell ref="L67:Q67"/>
    <mergeCell ref="B66:C66"/>
    <mergeCell ref="D66:F66"/>
    <mergeCell ref="G66:H66"/>
    <mergeCell ref="I66:J66"/>
    <mergeCell ref="L66:Q66"/>
    <mergeCell ref="B65:C65"/>
    <mergeCell ref="D65:F65"/>
    <mergeCell ref="G65:H65"/>
    <mergeCell ref="I65:J65"/>
    <mergeCell ref="L65:Q65"/>
    <mergeCell ref="B64:C64"/>
    <mergeCell ref="D64:F64"/>
    <mergeCell ref="G64:H64"/>
    <mergeCell ref="I64:J64"/>
    <mergeCell ref="L64:Q64"/>
    <mergeCell ref="B63:C63"/>
    <mergeCell ref="D63:F63"/>
    <mergeCell ref="G63:H63"/>
    <mergeCell ref="I63:J63"/>
    <mergeCell ref="L63:Q63"/>
    <mergeCell ref="B62:C62"/>
    <mergeCell ref="D62:F62"/>
    <mergeCell ref="G62:H62"/>
    <mergeCell ref="I62:J62"/>
    <mergeCell ref="L62:Q62"/>
    <mergeCell ref="B61:C61"/>
    <mergeCell ref="D61:F61"/>
    <mergeCell ref="G61:H61"/>
    <mergeCell ref="I61:J61"/>
    <mergeCell ref="L61:Q61"/>
    <mergeCell ref="B60:C60"/>
    <mergeCell ref="D60:F60"/>
    <mergeCell ref="G60:H60"/>
    <mergeCell ref="I60:J60"/>
    <mergeCell ref="L60:Q60"/>
    <mergeCell ref="B59:C59"/>
    <mergeCell ref="D59:F59"/>
    <mergeCell ref="G59:H59"/>
    <mergeCell ref="I59:J59"/>
    <mergeCell ref="L59:Q59"/>
    <mergeCell ref="B58:C58"/>
    <mergeCell ref="D58:F58"/>
    <mergeCell ref="G58:H58"/>
    <mergeCell ref="I58:J58"/>
    <mergeCell ref="L58:Q58"/>
    <mergeCell ref="B57:C57"/>
    <mergeCell ref="D57:F57"/>
    <mergeCell ref="G57:H57"/>
    <mergeCell ref="I57:J57"/>
    <mergeCell ref="L57:Q57"/>
    <mergeCell ref="B56:C56"/>
    <mergeCell ref="D56:F56"/>
    <mergeCell ref="G56:H56"/>
    <mergeCell ref="I56:J56"/>
    <mergeCell ref="L56:Q56"/>
    <mergeCell ref="B55:C55"/>
    <mergeCell ref="D55:F55"/>
    <mergeCell ref="G55:H55"/>
    <mergeCell ref="I55:J55"/>
    <mergeCell ref="L55:Q55"/>
    <mergeCell ref="B54:C54"/>
    <mergeCell ref="D54:F54"/>
    <mergeCell ref="G54:H54"/>
    <mergeCell ref="I54:J54"/>
    <mergeCell ref="L54:Q54"/>
    <mergeCell ref="B53:C53"/>
    <mergeCell ref="D53:F53"/>
    <mergeCell ref="G53:H53"/>
    <mergeCell ref="I53:J53"/>
    <mergeCell ref="L53:Q53"/>
    <mergeCell ref="B52:C52"/>
    <mergeCell ref="D52:F52"/>
    <mergeCell ref="G52:H52"/>
    <mergeCell ref="I52:J52"/>
    <mergeCell ref="L52:Q52"/>
    <mergeCell ref="B51:C51"/>
    <mergeCell ref="D51:F51"/>
    <mergeCell ref="G51:H51"/>
    <mergeCell ref="I51:J51"/>
    <mergeCell ref="L51:Q51"/>
    <mergeCell ref="B50:C50"/>
    <mergeCell ref="D50:F50"/>
    <mergeCell ref="G50:H50"/>
    <mergeCell ref="I50:J50"/>
    <mergeCell ref="L50:Q50"/>
    <mergeCell ref="B49:C49"/>
    <mergeCell ref="D49:F49"/>
    <mergeCell ref="G49:H49"/>
    <mergeCell ref="I49:J49"/>
    <mergeCell ref="L49:Q49"/>
    <mergeCell ref="B48:C48"/>
    <mergeCell ref="D48:F48"/>
    <mergeCell ref="G48:H48"/>
    <mergeCell ref="I48:J48"/>
    <mergeCell ref="L48:Q48"/>
    <mergeCell ref="B47:C47"/>
    <mergeCell ref="D47:F47"/>
    <mergeCell ref="G47:H47"/>
    <mergeCell ref="I47:J47"/>
    <mergeCell ref="L47:Q47"/>
    <mergeCell ref="B46:C46"/>
    <mergeCell ref="D46:F46"/>
    <mergeCell ref="G46:H46"/>
    <mergeCell ref="I46:J46"/>
    <mergeCell ref="L46:Q46"/>
    <mergeCell ref="B45:C45"/>
    <mergeCell ref="D45:F45"/>
    <mergeCell ref="G45:H45"/>
    <mergeCell ref="I45:J45"/>
    <mergeCell ref="L45:Q45"/>
    <mergeCell ref="B44:C44"/>
    <mergeCell ref="D44:F44"/>
    <mergeCell ref="G44:H44"/>
    <mergeCell ref="I44:J44"/>
    <mergeCell ref="L44:Q44"/>
    <mergeCell ref="B43:C43"/>
    <mergeCell ref="D43:F43"/>
    <mergeCell ref="G43:H43"/>
    <mergeCell ref="I43:J43"/>
    <mergeCell ref="L43:Q43"/>
    <mergeCell ref="B42:C42"/>
    <mergeCell ref="D42:F42"/>
    <mergeCell ref="G42:H42"/>
    <mergeCell ref="I42:J42"/>
    <mergeCell ref="L42:Q42"/>
    <mergeCell ref="B41:C41"/>
    <mergeCell ref="D41:F41"/>
    <mergeCell ref="G41:H41"/>
    <mergeCell ref="I41:J41"/>
    <mergeCell ref="L41:Q41"/>
    <mergeCell ref="B40:C40"/>
    <mergeCell ref="D40:F40"/>
    <mergeCell ref="G40:H40"/>
    <mergeCell ref="I40:J40"/>
    <mergeCell ref="L40:Q40"/>
    <mergeCell ref="B39:C39"/>
    <mergeCell ref="D39:F39"/>
    <mergeCell ref="G39:H39"/>
    <mergeCell ref="I39:J39"/>
    <mergeCell ref="L39:Q39"/>
    <mergeCell ref="B38:C38"/>
    <mergeCell ref="D38:F38"/>
    <mergeCell ref="G38:H38"/>
    <mergeCell ref="I38:J38"/>
    <mergeCell ref="L38:Q38"/>
    <mergeCell ref="B37:C37"/>
    <mergeCell ref="D37:F37"/>
    <mergeCell ref="G37:H37"/>
    <mergeCell ref="I37:J37"/>
    <mergeCell ref="L37:Q37"/>
    <mergeCell ref="B36:C36"/>
    <mergeCell ref="D36:F36"/>
    <mergeCell ref="G36:H36"/>
    <mergeCell ref="I36:J36"/>
    <mergeCell ref="L36:Q36"/>
    <mergeCell ref="B35:C35"/>
    <mergeCell ref="D35:F35"/>
    <mergeCell ref="G35:H35"/>
    <mergeCell ref="I35:J35"/>
    <mergeCell ref="L35:Q35"/>
    <mergeCell ref="B34:C34"/>
    <mergeCell ref="D34:F34"/>
    <mergeCell ref="G34:H34"/>
    <mergeCell ref="I34:J34"/>
    <mergeCell ref="L34:Q34"/>
    <mergeCell ref="B33:C33"/>
    <mergeCell ref="D33:F33"/>
    <mergeCell ref="G33:H33"/>
    <mergeCell ref="I33:J33"/>
    <mergeCell ref="L33:Q33"/>
    <mergeCell ref="B32:C32"/>
    <mergeCell ref="D32:F32"/>
    <mergeCell ref="G32:H32"/>
    <mergeCell ref="I32:J32"/>
    <mergeCell ref="L32:Q32"/>
    <mergeCell ref="B31:C31"/>
    <mergeCell ref="D31:F31"/>
    <mergeCell ref="G31:H31"/>
    <mergeCell ref="I31:J31"/>
    <mergeCell ref="L31:Q31"/>
    <mergeCell ref="B30:C30"/>
    <mergeCell ref="D30:F30"/>
    <mergeCell ref="G30:H30"/>
    <mergeCell ref="I30:J30"/>
    <mergeCell ref="L30:Q30"/>
    <mergeCell ref="B29:C29"/>
    <mergeCell ref="D29:F29"/>
    <mergeCell ref="G29:H29"/>
    <mergeCell ref="I29:J29"/>
    <mergeCell ref="L29:Q29"/>
    <mergeCell ref="B28:C28"/>
    <mergeCell ref="D28:F28"/>
    <mergeCell ref="G28:H28"/>
    <mergeCell ref="I28:J28"/>
    <mergeCell ref="L28:Q28"/>
    <mergeCell ref="B27:C27"/>
    <mergeCell ref="D27:F27"/>
    <mergeCell ref="G27:H27"/>
    <mergeCell ref="I27:J27"/>
    <mergeCell ref="L27:Q27"/>
    <mergeCell ref="B26:C26"/>
    <mergeCell ref="D26:F26"/>
    <mergeCell ref="G26:H26"/>
    <mergeCell ref="I26:J26"/>
    <mergeCell ref="L26:Q26"/>
    <mergeCell ref="B25:C25"/>
    <mergeCell ref="D25:F25"/>
    <mergeCell ref="G25:H25"/>
    <mergeCell ref="I25:J25"/>
    <mergeCell ref="L25:Q25"/>
    <mergeCell ref="B24:C24"/>
    <mergeCell ref="D24:F24"/>
    <mergeCell ref="G24:H24"/>
    <mergeCell ref="I24:J24"/>
    <mergeCell ref="L24:Q24"/>
    <mergeCell ref="B23:C23"/>
    <mergeCell ref="D23:F23"/>
    <mergeCell ref="G23:H23"/>
    <mergeCell ref="I23:J23"/>
    <mergeCell ref="L23:Q23"/>
    <mergeCell ref="B22:C22"/>
    <mergeCell ref="D22:F22"/>
    <mergeCell ref="G22:H22"/>
    <mergeCell ref="I22:J22"/>
    <mergeCell ref="L22:Q22"/>
    <mergeCell ref="B21:C21"/>
    <mergeCell ref="D21:F21"/>
    <mergeCell ref="G21:H21"/>
    <mergeCell ref="I21:J21"/>
    <mergeCell ref="L21:Q21"/>
    <mergeCell ref="B20:C20"/>
    <mergeCell ref="D20:F20"/>
    <mergeCell ref="G20:H20"/>
    <mergeCell ref="I20:J20"/>
    <mergeCell ref="L20:Q20"/>
    <mergeCell ref="B19:C19"/>
    <mergeCell ref="D19:F19"/>
    <mergeCell ref="G19:H19"/>
    <mergeCell ref="I19:J19"/>
    <mergeCell ref="L19:Q19"/>
    <mergeCell ref="B18:C18"/>
    <mergeCell ref="D18:F18"/>
    <mergeCell ref="G18:H18"/>
    <mergeCell ref="I18:J18"/>
    <mergeCell ref="L18:Q18"/>
    <mergeCell ref="B17:C17"/>
    <mergeCell ref="D17:F17"/>
    <mergeCell ref="G17:H17"/>
    <mergeCell ref="I17:J17"/>
    <mergeCell ref="L17:Q17"/>
    <mergeCell ref="B16:C16"/>
    <mergeCell ref="D16:F16"/>
    <mergeCell ref="G16:H16"/>
    <mergeCell ref="I16:J16"/>
    <mergeCell ref="L16:Q16"/>
    <mergeCell ref="B15:C15"/>
    <mergeCell ref="D15:F15"/>
    <mergeCell ref="G15:H15"/>
    <mergeCell ref="I15:J15"/>
    <mergeCell ref="L15:Q15"/>
    <mergeCell ref="B14:C14"/>
    <mergeCell ref="D14:F14"/>
    <mergeCell ref="G14:H14"/>
    <mergeCell ref="I14:J14"/>
    <mergeCell ref="L14:Q14"/>
    <mergeCell ref="B13:C13"/>
    <mergeCell ref="D13:F13"/>
    <mergeCell ref="G13:H13"/>
    <mergeCell ref="I13:J13"/>
    <mergeCell ref="L13:Q13"/>
    <mergeCell ref="B12:C12"/>
    <mergeCell ref="D12:F12"/>
    <mergeCell ref="G12:H12"/>
    <mergeCell ref="I12:J12"/>
    <mergeCell ref="L12:Q12"/>
    <mergeCell ref="B11:C11"/>
    <mergeCell ref="D11:F11"/>
    <mergeCell ref="G11:H11"/>
    <mergeCell ref="I11:J11"/>
    <mergeCell ref="L11:Q11"/>
    <mergeCell ref="L9:Q9"/>
    <mergeCell ref="B10:C10"/>
    <mergeCell ref="D10:F10"/>
    <mergeCell ref="G10:H10"/>
    <mergeCell ref="I10:J10"/>
    <mergeCell ref="L10:Q10"/>
    <mergeCell ref="A1:R1"/>
    <mergeCell ref="A3:R3"/>
    <mergeCell ref="A5:R5"/>
    <mergeCell ref="A6:K6"/>
    <mergeCell ref="A7:E7"/>
    <mergeCell ref="B9:C9"/>
    <mergeCell ref="D9:F9"/>
    <mergeCell ref="G9:H9"/>
    <mergeCell ref="I9:J9"/>
  </mergeCells>
  <pageMargins left="0.70866141732283472" right="0.70866141732283472" top="0.74803149606299213" bottom="0.74803149606299213" header="0.31496062992125984" footer="0.31496062992125984"/>
  <pageSetup paperSize="8" scale="51"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01"/>
  <sheetViews>
    <sheetView showGridLines="0" zoomScale="90" zoomScaleNormal="90" workbookViewId="0">
      <selection sqref="A1:R1"/>
    </sheetView>
  </sheetViews>
  <sheetFormatPr defaultRowHeight="12.75" x14ac:dyDescent="0.2"/>
  <cols>
    <col min="1" max="1" width="12.7109375" style="310" customWidth="1"/>
    <col min="2" max="3" width="9.140625" style="310"/>
    <col min="4" max="5" width="12.42578125" style="310" customWidth="1"/>
    <col min="6" max="7" width="12.5703125" style="310" customWidth="1"/>
    <col min="8" max="8" width="13.42578125" style="310" customWidth="1"/>
    <col min="9" max="9" width="16.140625" style="310" customWidth="1"/>
    <col min="10" max="10" width="14.140625" style="310" customWidth="1"/>
    <col min="11" max="11" width="22.140625" style="310" customWidth="1"/>
    <col min="12" max="16" width="9.140625" style="310"/>
    <col min="17" max="17" width="33.5703125" style="310" customWidth="1"/>
    <col min="18" max="18" width="13.85546875" style="310" customWidth="1"/>
    <col min="19" max="16384" width="9.140625" style="310"/>
  </cols>
  <sheetData>
    <row r="1" spans="1:18" ht="45.75" customHeight="1" x14ac:dyDescent="0.2">
      <c r="A1" s="488" t="s">
        <v>465</v>
      </c>
      <c r="B1" s="489"/>
      <c r="C1" s="489"/>
      <c r="D1" s="489"/>
      <c r="E1" s="489"/>
      <c r="F1" s="489"/>
      <c r="G1" s="489"/>
      <c r="H1" s="489"/>
      <c r="I1" s="489"/>
      <c r="J1" s="489"/>
      <c r="K1" s="489"/>
      <c r="L1" s="489"/>
      <c r="M1" s="489"/>
      <c r="N1" s="489"/>
      <c r="O1" s="489"/>
      <c r="P1" s="489"/>
      <c r="Q1" s="489"/>
      <c r="R1" s="490"/>
    </row>
    <row r="2" spans="1:18" ht="10.5" customHeight="1" x14ac:dyDescent="0.25">
      <c r="A2" s="500"/>
      <c r="B2" s="500"/>
      <c r="C2" s="500"/>
      <c r="D2" s="500"/>
      <c r="E2" s="500"/>
      <c r="F2" s="500"/>
      <c r="G2" s="500"/>
      <c r="H2" s="500"/>
      <c r="I2" s="500"/>
      <c r="J2" s="500"/>
      <c r="K2" s="500"/>
      <c r="L2" s="500"/>
      <c r="M2" s="500"/>
      <c r="N2" s="500"/>
      <c r="O2" s="500"/>
      <c r="P2" s="500"/>
      <c r="Q2" s="500"/>
      <c r="R2" s="500"/>
    </row>
    <row r="3" spans="1:18" ht="42" customHeight="1" x14ac:dyDescent="0.2">
      <c r="A3" s="491" t="s">
        <v>467</v>
      </c>
      <c r="B3" s="491"/>
      <c r="C3" s="491"/>
      <c r="D3" s="491"/>
      <c r="E3" s="491"/>
      <c r="F3" s="491"/>
      <c r="G3" s="491"/>
      <c r="H3" s="491"/>
      <c r="I3" s="491"/>
      <c r="J3" s="491"/>
      <c r="K3" s="491"/>
      <c r="L3" s="491"/>
      <c r="M3" s="491"/>
      <c r="N3" s="491"/>
      <c r="O3" s="491"/>
      <c r="P3" s="491"/>
      <c r="Q3" s="491"/>
      <c r="R3" s="491"/>
    </row>
    <row r="4" spans="1:18" ht="12.75" customHeight="1" x14ac:dyDescent="0.2">
      <c r="A4" s="311"/>
      <c r="B4" s="311"/>
      <c r="C4" s="311"/>
      <c r="D4" s="311"/>
      <c r="E4" s="311"/>
      <c r="F4" s="311"/>
      <c r="G4" s="311"/>
      <c r="H4" s="311"/>
      <c r="I4" s="311"/>
      <c r="J4" s="311"/>
      <c r="K4" s="311"/>
      <c r="L4" s="311"/>
      <c r="M4" s="311"/>
      <c r="N4" s="311"/>
      <c r="O4" s="311"/>
      <c r="P4" s="311"/>
      <c r="Q4" s="311"/>
      <c r="R4" s="311"/>
    </row>
    <row r="5" spans="1:18" ht="37.5" customHeight="1" x14ac:dyDescent="0.2">
      <c r="A5" s="492" t="s">
        <v>468</v>
      </c>
      <c r="B5" s="492"/>
      <c r="C5" s="492"/>
      <c r="D5" s="492"/>
      <c r="E5" s="492"/>
      <c r="F5" s="492"/>
      <c r="G5" s="492"/>
      <c r="H5" s="492"/>
      <c r="I5" s="492"/>
      <c r="J5" s="492"/>
      <c r="K5" s="492"/>
      <c r="L5" s="492"/>
      <c r="M5" s="492"/>
      <c r="N5" s="492"/>
      <c r="O5" s="492"/>
      <c r="P5" s="492"/>
      <c r="Q5" s="492"/>
      <c r="R5" s="492"/>
    </row>
    <row r="6" spans="1:18" ht="30.75" customHeight="1" x14ac:dyDescent="0.2">
      <c r="A6" s="493" t="s">
        <v>464</v>
      </c>
      <c r="B6" s="493"/>
      <c r="C6" s="493"/>
      <c r="D6" s="493"/>
      <c r="E6" s="493"/>
      <c r="F6" s="493"/>
      <c r="G6" s="493"/>
      <c r="H6" s="493"/>
      <c r="I6" s="493"/>
      <c r="J6" s="493"/>
      <c r="K6" s="493"/>
      <c r="L6" s="311"/>
      <c r="M6" s="311"/>
      <c r="N6" s="311"/>
      <c r="O6" s="311"/>
      <c r="P6" s="311"/>
      <c r="Q6" s="311"/>
      <c r="R6" s="311"/>
    </row>
    <row r="7" spans="1:18" ht="30.75" customHeight="1" x14ac:dyDescent="0.2">
      <c r="A7" s="493" t="s">
        <v>466</v>
      </c>
      <c r="B7" s="493"/>
      <c r="C7" s="493"/>
      <c r="D7" s="493"/>
      <c r="E7" s="493"/>
      <c r="F7" s="493"/>
      <c r="G7" s="493"/>
      <c r="H7" s="493"/>
      <c r="I7" s="493"/>
      <c r="J7" s="493"/>
      <c r="K7" s="493"/>
      <c r="L7" s="311"/>
      <c r="M7" s="311"/>
      <c r="N7" s="311"/>
      <c r="O7" s="311"/>
      <c r="P7" s="311"/>
      <c r="Q7" s="311"/>
      <c r="R7" s="311"/>
    </row>
    <row r="8" spans="1:18" ht="30.75" customHeight="1" x14ac:dyDescent="0.2">
      <c r="A8" s="494" t="s">
        <v>377</v>
      </c>
      <c r="B8" s="494"/>
      <c r="C8" s="494"/>
      <c r="D8" s="494"/>
      <c r="E8" s="494"/>
      <c r="F8" s="311"/>
      <c r="G8" s="311"/>
      <c r="H8" s="311"/>
      <c r="I8" s="311"/>
      <c r="J8" s="311"/>
      <c r="K8" s="311"/>
      <c r="L8" s="311"/>
      <c r="M8" s="311"/>
      <c r="N8" s="311"/>
      <c r="O8" s="311"/>
      <c r="P8" s="311"/>
      <c r="Q8" s="311"/>
      <c r="R8" s="311"/>
    </row>
    <row r="9" spans="1:18" ht="15" customHeight="1" x14ac:dyDescent="0.2"/>
    <row r="10" spans="1:18" ht="202.5" customHeight="1" x14ac:dyDescent="0.2">
      <c r="A10" s="312" t="s">
        <v>378</v>
      </c>
      <c r="B10" s="499" t="s">
        <v>379</v>
      </c>
      <c r="C10" s="499"/>
      <c r="D10" s="499" t="s">
        <v>470</v>
      </c>
      <c r="E10" s="499"/>
      <c r="F10" s="499" t="s">
        <v>471</v>
      </c>
      <c r="G10" s="499" t="s">
        <v>380</v>
      </c>
      <c r="H10" s="499" t="s">
        <v>381</v>
      </c>
      <c r="I10" s="499" t="s">
        <v>381</v>
      </c>
      <c r="J10" s="499" t="s">
        <v>382</v>
      </c>
      <c r="K10" s="499" t="s">
        <v>382</v>
      </c>
      <c r="L10" s="501" t="s">
        <v>383</v>
      </c>
      <c r="M10" s="502"/>
      <c r="N10" s="502"/>
      <c r="O10" s="502"/>
      <c r="P10" s="502"/>
      <c r="Q10" s="503"/>
      <c r="R10" s="313" t="s">
        <v>384</v>
      </c>
    </row>
    <row r="11" spans="1:18" ht="34.5" customHeight="1" x14ac:dyDescent="0.2">
      <c r="A11" s="314"/>
      <c r="B11" s="486"/>
      <c r="C11" s="486"/>
      <c r="D11" s="486"/>
      <c r="E11" s="486"/>
      <c r="F11" s="486"/>
      <c r="G11" s="486"/>
      <c r="H11" s="486"/>
      <c r="I11" s="486"/>
      <c r="J11" s="486"/>
      <c r="K11" s="486"/>
      <c r="L11" s="486"/>
      <c r="M11" s="486"/>
      <c r="N11" s="486"/>
      <c r="O11" s="486"/>
      <c r="P11" s="486"/>
      <c r="Q11" s="486"/>
      <c r="R11" s="314"/>
    </row>
    <row r="12" spans="1:18" ht="34.5" customHeight="1" x14ac:dyDescent="0.2">
      <c r="A12" s="314"/>
      <c r="B12" s="486"/>
      <c r="C12" s="486"/>
      <c r="D12" s="486"/>
      <c r="E12" s="486"/>
      <c r="F12" s="486"/>
      <c r="G12" s="486"/>
      <c r="H12" s="486"/>
      <c r="I12" s="486"/>
      <c r="J12" s="486"/>
      <c r="K12" s="486"/>
      <c r="L12" s="486"/>
      <c r="M12" s="486"/>
      <c r="N12" s="486"/>
      <c r="O12" s="486"/>
      <c r="P12" s="486"/>
      <c r="Q12" s="486"/>
      <c r="R12" s="314"/>
    </row>
    <row r="13" spans="1:18" ht="34.5" customHeight="1" x14ac:dyDescent="0.2">
      <c r="A13" s="314"/>
      <c r="B13" s="486"/>
      <c r="C13" s="486"/>
      <c r="D13" s="486"/>
      <c r="E13" s="486"/>
      <c r="F13" s="486"/>
      <c r="G13" s="486"/>
      <c r="H13" s="486"/>
      <c r="I13" s="486"/>
      <c r="J13" s="486"/>
      <c r="K13" s="486"/>
      <c r="L13" s="486"/>
      <c r="M13" s="486"/>
      <c r="N13" s="486"/>
      <c r="O13" s="486"/>
      <c r="P13" s="486"/>
      <c r="Q13" s="486"/>
      <c r="R13" s="314"/>
    </row>
    <row r="14" spans="1:18" ht="34.5" customHeight="1" x14ac:dyDescent="0.2">
      <c r="A14" s="314"/>
      <c r="B14" s="486"/>
      <c r="C14" s="486"/>
      <c r="D14" s="486"/>
      <c r="E14" s="486"/>
      <c r="F14" s="486"/>
      <c r="G14" s="486"/>
      <c r="H14" s="486"/>
      <c r="I14" s="486"/>
      <c r="J14" s="486"/>
      <c r="K14" s="486"/>
      <c r="L14" s="486"/>
      <c r="M14" s="486"/>
      <c r="N14" s="486"/>
      <c r="O14" s="486"/>
      <c r="P14" s="486"/>
      <c r="Q14" s="486"/>
      <c r="R14" s="314"/>
    </row>
    <row r="15" spans="1:18" ht="34.5" customHeight="1" x14ac:dyDescent="0.2">
      <c r="A15" s="314"/>
      <c r="B15" s="486"/>
      <c r="C15" s="486"/>
      <c r="D15" s="486"/>
      <c r="E15" s="486"/>
      <c r="F15" s="486"/>
      <c r="G15" s="486"/>
      <c r="H15" s="486"/>
      <c r="I15" s="486"/>
      <c r="J15" s="486"/>
      <c r="K15" s="486"/>
      <c r="L15" s="486"/>
      <c r="M15" s="486"/>
      <c r="N15" s="486"/>
      <c r="O15" s="486"/>
      <c r="P15" s="486"/>
      <c r="Q15" s="486"/>
      <c r="R15" s="314"/>
    </row>
    <row r="16" spans="1:18" ht="34.5" customHeight="1" x14ac:dyDescent="0.2">
      <c r="A16" s="314"/>
      <c r="B16" s="486"/>
      <c r="C16" s="486"/>
      <c r="D16" s="486"/>
      <c r="E16" s="486"/>
      <c r="F16" s="486"/>
      <c r="G16" s="486"/>
      <c r="H16" s="486"/>
      <c r="I16" s="486"/>
      <c r="J16" s="486"/>
      <c r="K16" s="486"/>
      <c r="L16" s="486"/>
      <c r="M16" s="486"/>
      <c r="N16" s="486"/>
      <c r="O16" s="486"/>
      <c r="P16" s="486"/>
      <c r="Q16" s="486"/>
      <c r="R16" s="314"/>
    </row>
    <row r="17" spans="1:18" ht="34.5" customHeight="1" x14ac:dyDescent="0.2">
      <c r="A17" s="314"/>
      <c r="B17" s="486"/>
      <c r="C17" s="486"/>
      <c r="D17" s="486"/>
      <c r="E17" s="486"/>
      <c r="F17" s="486"/>
      <c r="G17" s="486"/>
      <c r="H17" s="486"/>
      <c r="I17" s="486"/>
      <c r="J17" s="486"/>
      <c r="K17" s="486"/>
      <c r="L17" s="486"/>
      <c r="M17" s="486"/>
      <c r="N17" s="486"/>
      <c r="O17" s="486"/>
      <c r="P17" s="486"/>
      <c r="Q17" s="486"/>
      <c r="R17" s="314"/>
    </row>
    <row r="18" spans="1:18" ht="34.5" customHeight="1" x14ac:dyDescent="0.2">
      <c r="A18" s="314"/>
      <c r="B18" s="486"/>
      <c r="C18" s="486"/>
      <c r="D18" s="486"/>
      <c r="E18" s="486"/>
      <c r="F18" s="486"/>
      <c r="G18" s="486"/>
      <c r="H18" s="486"/>
      <c r="I18" s="486"/>
      <c r="J18" s="486"/>
      <c r="K18" s="486"/>
      <c r="L18" s="486"/>
      <c r="M18" s="486"/>
      <c r="N18" s="486"/>
      <c r="O18" s="486"/>
      <c r="P18" s="486"/>
      <c r="Q18" s="486"/>
      <c r="R18" s="314"/>
    </row>
    <row r="19" spans="1:18" ht="34.5" customHeight="1" x14ac:dyDescent="0.2">
      <c r="A19" s="314"/>
      <c r="B19" s="486"/>
      <c r="C19" s="486"/>
      <c r="D19" s="486"/>
      <c r="E19" s="486"/>
      <c r="F19" s="486"/>
      <c r="G19" s="486"/>
      <c r="H19" s="486"/>
      <c r="I19" s="486"/>
      <c r="J19" s="486"/>
      <c r="K19" s="486"/>
      <c r="L19" s="486"/>
      <c r="M19" s="486"/>
      <c r="N19" s="486"/>
      <c r="O19" s="486"/>
      <c r="P19" s="486"/>
      <c r="Q19" s="486"/>
      <c r="R19" s="314"/>
    </row>
    <row r="20" spans="1:18" ht="34.5" customHeight="1" x14ac:dyDescent="0.2">
      <c r="A20" s="314"/>
      <c r="B20" s="486"/>
      <c r="C20" s="486"/>
      <c r="D20" s="486"/>
      <c r="E20" s="486"/>
      <c r="F20" s="486"/>
      <c r="G20" s="486"/>
      <c r="H20" s="486"/>
      <c r="I20" s="486"/>
      <c r="J20" s="486"/>
      <c r="K20" s="486"/>
      <c r="L20" s="486"/>
      <c r="M20" s="486"/>
      <c r="N20" s="486"/>
      <c r="O20" s="486"/>
      <c r="P20" s="486"/>
      <c r="Q20" s="486"/>
      <c r="R20" s="314"/>
    </row>
    <row r="21" spans="1:18" ht="34.5" customHeight="1" x14ac:dyDescent="0.2">
      <c r="A21" s="314"/>
      <c r="B21" s="486"/>
      <c r="C21" s="486"/>
      <c r="D21" s="486"/>
      <c r="E21" s="486"/>
      <c r="F21" s="486"/>
      <c r="G21" s="486"/>
      <c r="H21" s="486"/>
      <c r="I21" s="486"/>
      <c r="J21" s="486"/>
      <c r="K21" s="486"/>
      <c r="L21" s="486"/>
      <c r="M21" s="486"/>
      <c r="N21" s="486"/>
      <c r="O21" s="486"/>
      <c r="P21" s="486"/>
      <c r="Q21" s="486"/>
      <c r="R21" s="314"/>
    </row>
    <row r="22" spans="1:18" ht="34.5" customHeight="1" x14ac:dyDescent="0.2">
      <c r="A22" s="314"/>
      <c r="B22" s="486"/>
      <c r="C22" s="486"/>
      <c r="D22" s="486"/>
      <c r="E22" s="486"/>
      <c r="F22" s="486"/>
      <c r="G22" s="486"/>
      <c r="H22" s="486"/>
      <c r="I22" s="486"/>
      <c r="J22" s="486"/>
      <c r="K22" s="486"/>
      <c r="L22" s="486"/>
      <c r="M22" s="486"/>
      <c r="N22" s="486"/>
      <c r="O22" s="486"/>
      <c r="P22" s="486"/>
      <c r="Q22" s="486"/>
      <c r="R22" s="314"/>
    </row>
    <row r="23" spans="1:18" ht="34.5" customHeight="1" x14ac:dyDescent="0.2">
      <c r="A23" s="314"/>
      <c r="B23" s="486"/>
      <c r="C23" s="486"/>
      <c r="D23" s="486"/>
      <c r="E23" s="486"/>
      <c r="F23" s="486"/>
      <c r="G23" s="486"/>
      <c r="H23" s="486"/>
      <c r="I23" s="486"/>
      <c r="J23" s="486"/>
      <c r="K23" s="486"/>
      <c r="L23" s="486"/>
      <c r="M23" s="486"/>
      <c r="N23" s="486"/>
      <c r="O23" s="486"/>
      <c r="P23" s="486"/>
      <c r="Q23" s="486"/>
      <c r="R23" s="314"/>
    </row>
    <row r="24" spans="1:18" ht="34.5" customHeight="1" x14ac:dyDescent="0.2">
      <c r="A24" s="314"/>
      <c r="B24" s="486"/>
      <c r="C24" s="486"/>
      <c r="D24" s="486"/>
      <c r="E24" s="486"/>
      <c r="F24" s="486"/>
      <c r="G24" s="486"/>
      <c r="H24" s="486"/>
      <c r="I24" s="486"/>
      <c r="J24" s="486"/>
      <c r="K24" s="486"/>
      <c r="L24" s="486"/>
      <c r="M24" s="486"/>
      <c r="N24" s="486"/>
      <c r="O24" s="486"/>
      <c r="P24" s="486"/>
      <c r="Q24" s="486"/>
      <c r="R24" s="314"/>
    </row>
    <row r="25" spans="1:18" ht="34.5" customHeight="1" x14ac:dyDescent="0.2">
      <c r="A25" s="314"/>
      <c r="B25" s="486"/>
      <c r="C25" s="486"/>
      <c r="D25" s="486"/>
      <c r="E25" s="486"/>
      <c r="F25" s="486"/>
      <c r="G25" s="486"/>
      <c r="H25" s="486"/>
      <c r="I25" s="486"/>
      <c r="J25" s="486"/>
      <c r="K25" s="486"/>
      <c r="L25" s="486"/>
      <c r="M25" s="486"/>
      <c r="N25" s="486"/>
      <c r="O25" s="486"/>
      <c r="P25" s="486"/>
      <c r="Q25" s="486"/>
      <c r="R25" s="314"/>
    </row>
    <row r="26" spans="1:18" ht="34.5" customHeight="1" x14ac:dyDescent="0.2">
      <c r="A26" s="314"/>
      <c r="B26" s="486"/>
      <c r="C26" s="486"/>
      <c r="D26" s="486"/>
      <c r="E26" s="486"/>
      <c r="F26" s="486"/>
      <c r="G26" s="486"/>
      <c r="H26" s="486"/>
      <c r="I26" s="486"/>
      <c r="J26" s="486"/>
      <c r="K26" s="486"/>
      <c r="L26" s="486"/>
      <c r="M26" s="486"/>
      <c r="N26" s="486"/>
      <c r="O26" s="486"/>
      <c r="P26" s="486"/>
      <c r="Q26" s="486"/>
      <c r="R26" s="314"/>
    </row>
    <row r="27" spans="1:18" ht="34.5" customHeight="1" x14ac:dyDescent="0.2">
      <c r="A27" s="314"/>
      <c r="B27" s="486"/>
      <c r="C27" s="486"/>
      <c r="D27" s="486"/>
      <c r="E27" s="486"/>
      <c r="F27" s="486"/>
      <c r="G27" s="486"/>
      <c r="H27" s="486"/>
      <c r="I27" s="486"/>
      <c r="J27" s="486"/>
      <c r="K27" s="486"/>
      <c r="L27" s="486"/>
      <c r="M27" s="486"/>
      <c r="N27" s="486"/>
      <c r="O27" s="486"/>
      <c r="P27" s="486"/>
      <c r="Q27" s="486"/>
      <c r="R27" s="314"/>
    </row>
    <row r="28" spans="1:18" ht="34.5" customHeight="1" x14ac:dyDescent="0.2">
      <c r="A28" s="314"/>
      <c r="B28" s="486"/>
      <c r="C28" s="486"/>
      <c r="D28" s="486"/>
      <c r="E28" s="486"/>
      <c r="F28" s="486"/>
      <c r="G28" s="486"/>
      <c r="H28" s="486"/>
      <c r="I28" s="486"/>
      <c r="J28" s="486"/>
      <c r="K28" s="486"/>
      <c r="L28" s="486"/>
      <c r="M28" s="486"/>
      <c r="N28" s="486"/>
      <c r="O28" s="486"/>
      <c r="P28" s="486"/>
      <c r="Q28" s="486"/>
      <c r="R28" s="314"/>
    </row>
    <row r="29" spans="1:18" ht="34.5" customHeight="1" x14ac:dyDescent="0.2">
      <c r="A29" s="314"/>
      <c r="B29" s="486"/>
      <c r="C29" s="486"/>
      <c r="D29" s="486"/>
      <c r="E29" s="486"/>
      <c r="F29" s="486"/>
      <c r="G29" s="486"/>
      <c r="H29" s="486"/>
      <c r="I29" s="486"/>
      <c r="J29" s="486"/>
      <c r="K29" s="486"/>
      <c r="L29" s="486"/>
      <c r="M29" s="486"/>
      <c r="N29" s="486"/>
      <c r="O29" s="486"/>
      <c r="P29" s="486"/>
      <c r="Q29" s="486"/>
      <c r="R29" s="314"/>
    </row>
    <row r="30" spans="1:18" ht="34.5" customHeight="1" x14ac:dyDescent="0.2">
      <c r="A30" s="314"/>
      <c r="B30" s="486"/>
      <c r="C30" s="486"/>
      <c r="D30" s="486"/>
      <c r="E30" s="486"/>
      <c r="F30" s="486"/>
      <c r="G30" s="486"/>
      <c r="H30" s="486"/>
      <c r="I30" s="486"/>
      <c r="J30" s="486"/>
      <c r="K30" s="486"/>
      <c r="L30" s="486"/>
      <c r="M30" s="486"/>
      <c r="N30" s="486"/>
      <c r="O30" s="486"/>
      <c r="P30" s="486"/>
      <c r="Q30" s="486"/>
      <c r="R30" s="314"/>
    </row>
    <row r="31" spans="1:18" ht="34.5" customHeight="1" x14ac:dyDescent="0.2">
      <c r="A31" s="314"/>
      <c r="B31" s="486"/>
      <c r="C31" s="486"/>
      <c r="D31" s="486"/>
      <c r="E31" s="486"/>
      <c r="F31" s="486"/>
      <c r="G31" s="486"/>
      <c r="H31" s="486"/>
      <c r="I31" s="486"/>
      <c r="J31" s="486"/>
      <c r="K31" s="486"/>
      <c r="L31" s="486"/>
      <c r="M31" s="486"/>
      <c r="N31" s="486"/>
      <c r="O31" s="486"/>
      <c r="P31" s="486"/>
      <c r="Q31" s="486"/>
      <c r="R31" s="314"/>
    </row>
    <row r="32" spans="1:18" ht="34.5" customHeight="1" x14ac:dyDescent="0.2">
      <c r="A32" s="314"/>
      <c r="B32" s="486"/>
      <c r="C32" s="486"/>
      <c r="D32" s="486"/>
      <c r="E32" s="486"/>
      <c r="F32" s="486"/>
      <c r="G32" s="486"/>
      <c r="H32" s="486"/>
      <c r="I32" s="486"/>
      <c r="J32" s="486"/>
      <c r="K32" s="486"/>
      <c r="L32" s="486"/>
      <c r="M32" s="486"/>
      <c r="N32" s="486"/>
      <c r="O32" s="486"/>
      <c r="P32" s="486"/>
      <c r="Q32" s="486"/>
      <c r="R32" s="314"/>
    </row>
    <row r="33" spans="1:18" ht="34.5" customHeight="1" x14ac:dyDescent="0.2">
      <c r="A33" s="314"/>
      <c r="B33" s="486"/>
      <c r="C33" s="486"/>
      <c r="D33" s="486"/>
      <c r="E33" s="486"/>
      <c r="F33" s="486"/>
      <c r="G33" s="486"/>
      <c r="H33" s="486"/>
      <c r="I33" s="486"/>
      <c r="J33" s="486"/>
      <c r="K33" s="486"/>
      <c r="L33" s="486"/>
      <c r="M33" s="486"/>
      <c r="N33" s="486"/>
      <c r="O33" s="486"/>
      <c r="P33" s="486"/>
      <c r="Q33" s="486"/>
      <c r="R33" s="314"/>
    </row>
    <row r="34" spans="1:18" ht="34.5" customHeight="1" x14ac:dyDescent="0.2">
      <c r="A34" s="314"/>
      <c r="B34" s="486"/>
      <c r="C34" s="486"/>
      <c r="D34" s="486"/>
      <c r="E34" s="486"/>
      <c r="F34" s="486"/>
      <c r="G34" s="486"/>
      <c r="H34" s="486"/>
      <c r="I34" s="486"/>
      <c r="J34" s="486"/>
      <c r="K34" s="486"/>
      <c r="L34" s="486"/>
      <c r="M34" s="486"/>
      <c r="N34" s="486"/>
      <c r="O34" s="486"/>
      <c r="P34" s="486"/>
      <c r="Q34" s="486"/>
      <c r="R34" s="314"/>
    </row>
    <row r="35" spans="1:18" ht="34.5" customHeight="1" x14ac:dyDescent="0.2">
      <c r="A35" s="314"/>
      <c r="B35" s="486"/>
      <c r="C35" s="486"/>
      <c r="D35" s="486"/>
      <c r="E35" s="486"/>
      <c r="F35" s="486"/>
      <c r="G35" s="486"/>
      <c r="H35" s="486"/>
      <c r="I35" s="486"/>
      <c r="J35" s="486"/>
      <c r="K35" s="486"/>
      <c r="L35" s="486"/>
      <c r="M35" s="486"/>
      <c r="N35" s="486"/>
      <c r="O35" s="486"/>
      <c r="P35" s="486"/>
      <c r="Q35" s="486"/>
      <c r="R35" s="314"/>
    </row>
    <row r="36" spans="1:18" ht="34.5" customHeight="1" x14ac:dyDescent="0.2">
      <c r="A36" s="314"/>
      <c r="B36" s="486"/>
      <c r="C36" s="486"/>
      <c r="D36" s="486"/>
      <c r="E36" s="486"/>
      <c r="F36" s="486"/>
      <c r="G36" s="486"/>
      <c r="H36" s="486"/>
      <c r="I36" s="486"/>
      <c r="J36" s="486"/>
      <c r="K36" s="486"/>
      <c r="L36" s="486"/>
      <c r="M36" s="486"/>
      <c r="N36" s="486"/>
      <c r="O36" s="486"/>
      <c r="P36" s="486"/>
      <c r="Q36" s="486"/>
      <c r="R36" s="314"/>
    </row>
    <row r="37" spans="1:18" ht="34.5" customHeight="1" x14ac:dyDescent="0.2">
      <c r="A37" s="314"/>
      <c r="B37" s="486"/>
      <c r="C37" s="486"/>
      <c r="D37" s="486"/>
      <c r="E37" s="486"/>
      <c r="F37" s="486"/>
      <c r="G37" s="486"/>
      <c r="H37" s="486"/>
      <c r="I37" s="486"/>
      <c r="J37" s="486"/>
      <c r="K37" s="486"/>
      <c r="L37" s="486"/>
      <c r="M37" s="486"/>
      <c r="N37" s="486"/>
      <c r="O37" s="486"/>
      <c r="P37" s="486"/>
      <c r="Q37" s="486"/>
      <c r="R37" s="314"/>
    </row>
    <row r="38" spans="1:18" ht="34.5" customHeight="1" x14ac:dyDescent="0.2">
      <c r="A38" s="314"/>
      <c r="B38" s="486"/>
      <c r="C38" s="486"/>
      <c r="D38" s="486"/>
      <c r="E38" s="486"/>
      <c r="F38" s="486"/>
      <c r="G38" s="486"/>
      <c r="H38" s="486"/>
      <c r="I38" s="486"/>
      <c r="J38" s="486"/>
      <c r="K38" s="486"/>
      <c r="L38" s="486"/>
      <c r="M38" s="486"/>
      <c r="N38" s="486"/>
      <c r="O38" s="486"/>
      <c r="P38" s="486"/>
      <c r="Q38" s="486"/>
      <c r="R38" s="314"/>
    </row>
    <row r="39" spans="1:18" ht="34.5" customHeight="1" x14ac:dyDescent="0.2">
      <c r="A39" s="314"/>
      <c r="B39" s="486"/>
      <c r="C39" s="486"/>
      <c r="D39" s="486"/>
      <c r="E39" s="486"/>
      <c r="F39" s="486"/>
      <c r="G39" s="486"/>
      <c r="H39" s="486"/>
      <c r="I39" s="486"/>
      <c r="J39" s="486"/>
      <c r="K39" s="486"/>
      <c r="L39" s="486"/>
      <c r="M39" s="486"/>
      <c r="N39" s="486"/>
      <c r="O39" s="486"/>
      <c r="P39" s="486"/>
      <c r="Q39" s="486"/>
      <c r="R39" s="314"/>
    </row>
    <row r="40" spans="1:18" ht="34.5" customHeight="1" x14ac:dyDescent="0.2">
      <c r="A40" s="314"/>
      <c r="B40" s="486"/>
      <c r="C40" s="486"/>
      <c r="D40" s="486"/>
      <c r="E40" s="486"/>
      <c r="F40" s="486"/>
      <c r="G40" s="486"/>
      <c r="H40" s="486"/>
      <c r="I40" s="486"/>
      <c r="J40" s="486"/>
      <c r="K40" s="486"/>
      <c r="L40" s="486"/>
      <c r="M40" s="486"/>
      <c r="N40" s="486"/>
      <c r="O40" s="486"/>
      <c r="P40" s="486"/>
      <c r="Q40" s="486"/>
      <c r="R40" s="314"/>
    </row>
    <row r="41" spans="1:18" ht="34.5" customHeight="1" x14ac:dyDescent="0.2">
      <c r="A41" s="314"/>
      <c r="B41" s="486"/>
      <c r="C41" s="486"/>
      <c r="D41" s="486"/>
      <c r="E41" s="486"/>
      <c r="F41" s="486"/>
      <c r="G41" s="486"/>
      <c r="H41" s="486"/>
      <c r="I41" s="486"/>
      <c r="J41" s="486"/>
      <c r="K41" s="486"/>
      <c r="L41" s="486"/>
      <c r="M41" s="486"/>
      <c r="N41" s="486"/>
      <c r="O41" s="486"/>
      <c r="P41" s="486"/>
      <c r="Q41" s="486"/>
      <c r="R41" s="314"/>
    </row>
    <row r="42" spans="1:18" ht="34.5" customHeight="1" x14ac:dyDescent="0.2">
      <c r="A42" s="314"/>
      <c r="B42" s="486"/>
      <c r="C42" s="486"/>
      <c r="D42" s="486"/>
      <c r="E42" s="486"/>
      <c r="F42" s="486"/>
      <c r="G42" s="486"/>
      <c r="H42" s="486"/>
      <c r="I42" s="486"/>
      <c r="J42" s="486"/>
      <c r="K42" s="486"/>
      <c r="L42" s="486"/>
      <c r="M42" s="486"/>
      <c r="N42" s="486"/>
      <c r="O42" s="486"/>
      <c r="P42" s="486"/>
      <c r="Q42" s="486"/>
      <c r="R42" s="314"/>
    </row>
    <row r="43" spans="1:18" ht="34.5" customHeight="1" x14ac:dyDescent="0.2">
      <c r="A43" s="314"/>
      <c r="B43" s="486"/>
      <c r="C43" s="486"/>
      <c r="D43" s="486"/>
      <c r="E43" s="486"/>
      <c r="F43" s="486"/>
      <c r="G43" s="486"/>
      <c r="H43" s="486"/>
      <c r="I43" s="486"/>
      <c r="J43" s="486"/>
      <c r="K43" s="486"/>
      <c r="L43" s="486"/>
      <c r="M43" s="486"/>
      <c r="N43" s="486"/>
      <c r="O43" s="486"/>
      <c r="P43" s="486"/>
      <c r="Q43" s="486"/>
      <c r="R43" s="314"/>
    </row>
    <row r="44" spans="1:18" ht="34.5" customHeight="1" x14ac:dyDescent="0.2">
      <c r="A44" s="314"/>
      <c r="B44" s="486"/>
      <c r="C44" s="486"/>
      <c r="D44" s="486"/>
      <c r="E44" s="486"/>
      <c r="F44" s="486"/>
      <c r="G44" s="486"/>
      <c r="H44" s="486"/>
      <c r="I44" s="486"/>
      <c r="J44" s="486"/>
      <c r="K44" s="486"/>
      <c r="L44" s="486"/>
      <c r="M44" s="486"/>
      <c r="N44" s="486"/>
      <c r="O44" s="486"/>
      <c r="P44" s="486"/>
      <c r="Q44" s="486"/>
      <c r="R44" s="314"/>
    </row>
    <row r="45" spans="1:18" ht="34.5" customHeight="1" x14ac:dyDescent="0.2">
      <c r="A45" s="314"/>
      <c r="B45" s="486"/>
      <c r="C45" s="486"/>
      <c r="D45" s="486"/>
      <c r="E45" s="486"/>
      <c r="F45" s="486"/>
      <c r="G45" s="486"/>
      <c r="H45" s="486"/>
      <c r="I45" s="486"/>
      <c r="J45" s="486"/>
      <c r="K45" s="486"/>
      <c r="L45" s="486"/>
      <c r="M45" s="486"/>
      <c r="N45" s="486"/>
      <c r="O45" s="486"/>
      <c r="P45" s="486"/>
      <c r="Q45" s="486"/>
      <c r="R45" s="314"/>
    </row>
    <row r="46" spans="1:18" ht="34.5" customHeight="1" x14ac:dyDescent="0.2">
      <c r="A46" s="314"/>
      <c r="B46" s="486"/>
      <c r="C46" s="486"/>
      <c r="D46" s="486"/>
      <c r="E46" s="486"/>
      <c r="F46" s="486"/>
      <c r="G46" s="486"/>
      <c r="H46" s="486"/>
      <c r="I46" s="486"/>
      <c r="J46" s="486"/>
      <c r="K46" s="486"/>
      <c r="L46" s="486"/>
      <c r="M46" s="486"/>
      <c r="N46" s="486"/>
      <c r="O46" s="486"/>
      <c r="P46" s="486"/>
      <c r="Q46" s="486"/>
      <c r="R46" s="314"/>
    </row>
    <row r="47" spans="1:18" ht="34.5" customHeight="1" x14ac:dyDescent="0.2">
      <c r="A47" s="314"/>
      <c r="B47" s="486"/>
      <c r="C47" s="486"/>
      <c r="D47" s="486"/>
      <c r="E47" s="486"/>
      <c r="F47" s="486"/>
      <c r="G47" s="486"/>
      <c r="H47" s="486"/>
      <c r="I47" s="486"/>
      <c r="J47" s="486"/>
      <c r="K47" s="486"/>
      <c r="L47" s="486"/>
      <c r="M47" s="486"/>
      <c r="N47" s="486"/>
      <c r="O47" s="486"/>
      <c r="P47" s="486"/>
      <c r="Q47" s="486"/>
      <c r="R47" s="314"/>
    </row>
    <row r="48" spans="1:18" ht="34.5" customHeight="1" x14ac:dyDescent="0.2">
      <c r="A48" s="314"/>
      <c r="B48" s="486"/>
      <c r="C48" s="486"/>
      <c r="D48" s="486"/>
      <c r="E48" s="486"/>
      <c r="F48" s="486"/>
      <c r="G48" s="486"/>
      <c r="H48" s="486"/>
      <c r="I48" s="486"/>
      <c r="J48" s="486"/>
      <c r="K48" s="486"/>
      <c r="L48" s="486"/>
      <c r="M48" s="486"/>
      <c r="N48" s="486"/>
      <c r="O48" s="486"/>
      <c r="P48" s="486"/>
      <c r="Q48" s="486"/>
      <c r="R48" s="314"/>
    </row>
    <row r="49" spans="1:18" ht="34.5" customHeight="1" x14ac:dyDescent="0.2">
      <c r="A49" s="314"/>
      <c r="B49" s="486"/>
      <c r="C49" s="486"/>
      <c r="D49" s="486"/>
      <c r="E49" s="486"/>
      <c r="F49" s="486"/>
      <c r="G49" s="486"/>
      <c r="H49" s="486"/>
      <c r="I49" s="486"/>
      <c r="J49" s="486"/>
      <c r="K49" s="486"/>
      <c r="L49" s="486"/>
      <c r="M49" s="486"/>
      <c r="N49" s="486"/>
      <c r="O49" s="486"/>
      <c r="P49" s="486"/>
      <c r="Q49" s="486"/>
      <c r="R49" s="314"/>
    </row>
    <row r="50" spans="1:18" ht="34.5" customHeight="1" x14ac:dyDescent="0.2">
      <c r="A50" s="314"/>
      <c r="B50" s="486"/>
      <c r="C50" s="486"/>
      <c r="D50" s="486"/>
      <c r="E50" s="486"/>
      <c r="F50" s="486"/>
      <c r="G50" s="486"/>
      <c r="H50" s="486"/>
      <c r="I50" s="486"/>
      <c r="J50" s="486"/>
      <c r="K50" s="486"/>
      <c r="L50" s="486"/>
      <c r="M50" s="486"/>
      <c r="N50" s="486"/>
      <c r="O50" s="486"/>
      <c r="P50" s="486"/>
      <c r="Q50" s="486"/>
      <c r="R50" s="314"/>
    </row>
    <row r="51" spans="1:18" ht="34.5" customHeight="1" x14ac:dyDescent="0.2">
      <c r="A51" s="314"/>
      <c r="B51" s="486"/>
      <c r="C51" s="486"/>
      <c r="D51" s="486"/>
      <c r="E51" s="486"/>
      <c r="F51" s="486"/>
      <c r="G51" s="486"/>
      <c r="H51" s="486"/>
      <c r="I51" s="486"/>
      <c r="J51" s="486"/>
      <c r="K51" s="486"/>
      <c r="L51" s="486"/>
      <c r="M51" s="486"/>
      <c r="N51" s="486"/>
      <c r="O51" s="486"/>
      <c r="P51" s="486"/>
      <c r="Q51" s="486"/>
      <c r="R51" s="314"/>
    </row>
    <row r="52" spans="1:18" ht="34.5" customHeight="1" x14ac:dyDescent="0.2">
      <c r="A52" s="314"/>
      <c r="B52" s="486"/>
      <c r="C52" s="486"/>
      <c r="D52" s="486"/>
      <c r="E52" s="486"/>
      <c r="F52" s="486"/>
      <c r="G52" s="486"/>
      <c r="H52" s="486"/>
      <c r="I52" s="486"/>
      <c r="J52" s="486"/>
      <c r="K52" s="486"/>
      <c r="L52" s="486"/>
      <c r="M52" s="486"/>
      <c r="N52" s="486"/>
      <c r="O52" s="486"/>
      <c r="P52" s="486"/>
      <c r="Q52" s="486"/>
      <c r="R52" s="314"/>
    </row>
    <row r="53" spans="1:18" ht="34.5" customHeight="1" x14ac:dyDescent="0.2">
      <c r="A53" s="314"/>
      <c r="B53" s="486"/>
      <c r="C53" s="486"/>
      <c r="D53" s="486"/>
      <c r="E53" s="486"/>
      <c r="F53" s="486"/>
      <c r="G53" s="486"/>
      <c r="H53" s="486"/>
      <c r="I53" s="486"/>
      <c r="J53" s="486"/>
      <c r="K53" s="486"/>
      <c r="L53" s="486"/>
      <c r="M53" s="486"/>
      <c r="N53" s="486"/>
      <c r="O53" s="486"/>
      <c r="P53" s="486"/>
      <c r="Q53" s="486"/>
      <c r="R53" s="314"/>
    </row>
    <row r="54" spans="1:18" ht="34.5" customHeight="1" x14ac:dyDescent="0.2">
      <c r="A54" s="314"/>
      <c r="B54" s="486"/>
      <c r="C54" s="486"/>
      <c r="D54" s="486"/>
      <c r="E54" s="486"/>
      <c r="F54" s="486"/>
      <c r="G54" s="486"/>
      <c r="H54" s="486"/>
      <c r="I54" s="486"/>
      <c r="J54" s="486"/>
      <c r="K54" s="486"/>
      <c r="L54" s="486"/>
      <c r="M54" s="486"/>
      <c r="N54" s="486"/>
      <c r="O54" s="486"/>
      <c r="P54" s="486"/>
      <c r="Q54" s="486"/>
      <c r="R54" s="314"/>
    </row>
    <row r="55" spans="1:18" ht="34.5" customHeight="1" x14ac:dyDescent="0.2">
      <c r="A55" s="314"/>
      <c r="B55" s="486"/>
      <c r="C55" s="486"/>
      <c r="D55" s="486"/>
      <c r="E55" s="486"/>
      <c r="F55" s="486"/>
      <c r="G55" s="486"/>
      <c r="H55" s="486"/>
      <c r="I55" s="486"/>
      <c r="J55" s="486"/>
      <c r="K55" s="486"/>
      <c r="L55" s="486"/>
      <c r="M55" s="486"/>
      <c r="N55" s="486"/>
      <c r="O55" s="486"/>
      <c r="P55" s="486"/>
      <c r="Q55" s="486"/>
      <c r="R55" s="314"/>
    </row>
    <row r="56" spans="1:18" ht="34.5" customHeight="1" x14ac:dyDescent="0.2">
      <c r="A56" s="314"/>
      <c r="B56" s="486"/>
      <c r="C56" s="486"/>
      <c r="D56" s="486"/>
      <c r="E56" s="486"/>
      <c r="F56" s="486"/>
      <c r="G56" s="486"/>
      <c r="H56" s="486"/>
      <c r="I56" s="486"/>
      <c r="J56" s="486"/>
      <c r="K56" s="486"/>
      <c r="L56" s="486"/>
      <c r="M56" s="486"/>
      <c r="N56" s="486"/>
      <c r="O56" s="486"/>
      <c r="P56" s="486"/>
      <c r="Q56" s="486"/>
      <c r="R56" s="314"/>
    </row>
    <row r="57" spans="1:18" ht="34.5" customHeight="1" x14ac:dyDescent="0.2">
      <c r="A57" s="314"/>
      <c r="B57" s="486"/>
      <c r="C57" s="486"/>
      <c r="D57" s="486"/>
      <c r="E57" s="486"/>
      <c r="F57" s="486"/>
      <c r="G57" s="486"/>
      <c r="H57" s="486"/>
      <c r="I57" s="486"/>
      <c r="J57" s="486"/>
      <c r="K57" s="486"/>
      <c r="L57" s="486"/>
      <c r="M57" s="486"/>
      <c r="N57" s="486"/>
      <c r="O57" s="486"/>
      <c r="P57" s="486"/>
      <c r="Q57" s="486"/>
      <c r="R57" s="314"/>
    </row>
    <row r="58" spans="1:18" ht="34.5" customHeight="1" x14ac:dyDescent="0.2">
      <c r="A58" s="314"/>
      <c r="B58" s="486"/>
      <c r="C58" s="486"/>
      <c r="D58" s="486"/>
      <c r="E58" s="486"/>
      <c r="F58" s="486"/>
      <c r="G58" s="486"/>
      <c r="H58" s="486"/>
      <c r="I58" s="486"/>
      <c r="J58" s="486"/>
      <c r="K58" s="486"/>
      <c r="L58" s="486"/>
      <c r="M58" s="486"/>
      <c r="N58" s="486"/>
      <c r="O58" s="486"/>
      <c r="P58" s="486"/>
      <c r="Q58" s="486"/>
      <c r="R58" s="314"/>
    </row>
    <row r="59" spans="1:18" ht="34.5" customHeight="1" x14ac:dyDescent="0.2">
      <c r="A59" s="314"/>
      <c r="B59" s="486"/>
      <c r="C59" s="486"/>
      <c r="D59" s="486"/>
      <c r="E59" s="486"/>
      <c r="F59" s="486"/>
      <c r="G59" s="486"/>
      <c r="H59" s="486"/>
      <c r="I59" s="486"/>
      <c r="J59" s="486"/>
      <c r="K59" s="486"/>
      <c r="L59" s="486"/>
      <c r="M59" s="486"/>
      <c r="N59" s="486"/>
      <c r="O59" s="486"/>
      <c r="P59" s="486"/>
      <c r="Q59" s="486"/>
      <c r="R59" s="314"/>
    </row>
    <row r="60" spans="1:18" ht="34.5" customHeight="1" x14ac:dyDescent="0.2">
      <c r="A60" s="314"/>
      <c r="B60" s="486"/>
      <c r="C60" s="486"/>
      <c r="D60" s="486"/>
      <c r="E60" s="486"/>
      <c r="F60" s="486"/>
      <c r="G60" s="486"/>
      <c r="H60" s="486"/>
      <c r="I60" s="486"/>
      <c r="J60" s="486"/>
      <c r="K60" s="486"/>
      <c r="L60" s="486"/>
      <c r="M60" s="486"/>
      <c r="N60" s="486"/>
      <c r="O60" s="486"/>
      <c r="P60" s="486"/>
      <c r="Q60" s="486"/>
      <c r="R60" s="314"/>
    </row>
    <row r="61" spans="1:18" ht="34.5" customHeight="1" x14ac:dyDescent="0.2">
      <c r="A61" s="314"/>
      <c r="B61" s="486"/>
      <c r="C61" s="486"/>
      <c r="D61" s="486"/>
      <c r="E61" s="486"/>
      <c r="F61" s="486"/>
      <c r="G61" s="486"/>
      <c r="H61" s="486"/>
      <c r="I61" s="486"/>
      <c r="J61" s="486"/>
      <c r="K61" s="486"/>
      <c r="L61" s="486"/>
      <c r="M61" s="486"/>
      <c r="N61" s="486"/>
      <c r="O61" s="486"/>
      <c r="P61" s="486"/>
      <c r="Q61" s="486"/>
      <c r="R61" s="314"/>
    </row>
    <row r="62" spans="1:18" ht="34.5" customHeight="1" x14ac:dyDescent="0.2">
      <c r="A62" s="314"/>
      <c r="B62" s="486"/>
      <c r="C62" s="486"/>
      <c r="D62" s="486"/>
      <c r="E62" s="486"/>
      <c r="F62" s="486"/>
      <c r="G62" s="486"/>
      <c r="H62" s="486"/>
      <c r="I62" s="486"/>
      <c r="J62" s="486"/>
      <c r="K62" s="486"/>
      <c r="L62" s="486"/>
      <c r="M62" s="486"/>
      <c r="N62" s="486"/>
      <c r="O62" s="486"/>
      <c r="P62" s="486"/>
      <c r="Q62" s="486"/>
      <c r="R62" s="314"/>
    </row>
    <row r="63" spans="1:18" ht="34.5" customHeight="1" x14ac:dyDescent="0.2">
      <c r="A63" s="314"/>
      <c r="B63" s="486"/>
      <c r="C63" s="486"/>
      <c r="D63" s="486"/>
      <c r="E63" s="486"/>
      <c r="F63" s="486"/>
      <c r="G63" s="486"/>
      <c r="H63" s="486"/>
      <c r="I63" s="486"/>
      <c r="J63" s="486"/>
      <c r="K63" s="486"/>
      <c r="L63" s="486"/>
      <c r="M63" s="486"/>
      <c r="N63" s="486"/>
      <c r="O63" s="486"/>
      <c r="P63" s="486"/>
      <c r="Q63" s="486"/>
      <c r="R63" s="314"/>
    </row>
    <row r="64" spans="1:18" ht="34.5" customHeight="1" x14ac:dyDescent="0.2">
      <c r="A64" s="314"/>
      <c r="B64" s="486"/>
      <c r="C64" s="486"/>
      <c r="D64" s="486"/>
      <c r="E64" s="486"/>
      <c r="F64" s="486"/>
      <c r="G64" s="486"/>
      <c r="H64" s="486"/>
      <c r="I64" s="486"/>
      <c r="J64" s="486"/>
      <c r="K64" s="486"/>
      <c r="L64" s="486"/>
      <c r="M64" s="486"/>
      <c r="N64" s="486"/>
      <c r="O64" s="486"/>
      <c r="P64" s="486"/>
      <c r="Q64" s="486"/>
      <c r="R64" s="314"/>
    </row>
    <row r="65" spans="1:18" ht="34.5" customHeight="1" x14ac:dyDescent="0.2">
      <c r="A65" s="314"/>
      <c r="B65" s="486"/>
      <c r="C65" s="486"/>
      <c r="D65" s="486"/>
      <c r="E65" s="486"/>
      <c r="F65" s="486"/>
      <c r="G65" s="486"/>
      <c r="H65" s="486"/>
      <c r="I65" s="486"/>
      <c r="J65" s="486"/>
      <c r="K65" s="486"/>
      <c r="L65" s="486"/>
      <c r="M65" s="486"/>
      <c r="N65" s="486"/>
      <c r="O65" s="486"/>
      <c r="P65" s="486"/>
      <c r="Q65" s="486"/>
      <c r="R65" s="314"/>
    </row>
    <row r="66" spans="1:18" ht="34.5" customHeight="1" x14ac:dyDescent="0.2">
      <c r="A66" s="314"/>
      <c r="B66" s="486"/>
      <c r="C66" s="486"/>
      <c r="D66" s="486"/>
      <c r="E66" s="486"/>
      <c r="F66" s="486"/>
      <c r="G66" s="486"/>
      <c r="H66" s="486"/>
      <c r="I66" s="486"/>
      <c r="J66" s="486"/>
      <c r="K66" s="486"/>
      <c r="L66" s="486"/>
      <c r="M66" s="486"/>
      <c r="N66" s="486"/>
      <c r="O66" s="486"/>
      <c r="P66" s="486"/>
      <c r="Q66" s="486"/>
      <c r="R66" s="314"/>
    </row>
    <row r="67" spans="1:18" ht="34.5" customHeight="1" x14ac:dyDescent="0.2">
      <c r="A67" s="314"/>
      <c r="B67" s="486"/>
      <c r="C67" s="486"/>
      <c r="D67" s="486"/>
      <c r="E67" s="486"/>
      <c r="F67" s="486"/>
      <c r="G67" s="486"/>
      <c r="H67" s="486"/>
      <c r="I67" s="486"/>
      <c r="J67" s="486"/>
      <c r="K67" s="486"/>
      <c r="L67" s="486"/>
      <c r="M67" s="486"/>
      <c r="N67" s="486"/>
      <c r="O67" s="486"/>
      <c r="P67" s="486"/>
      <c r="Q67" s="486"/>
      <c r="R67" s="314"/>
    </row>
    <row r="68" spans="1:18" ht="34.5" customHeight="1" x14ac:dyDescent="0.2">
      <c r="A68" s="314"/>
      <c r="B68" s="486"/>
      <c r="C68" s="486"/>
      <c r="D68" s="486"/>
      <c r="E68" s="486"/>
      <c r="F68" s="486"/>
      <c r="G68" s="486"/>
      <c r="H68" s="486"/>
      <c r="I68" s="486"/>
      <c r="J68" s="486"/>
      <c r="K68" s="486"/>
      <c r="L68" s="486"/>
      <c r="M68" s="486"/>
      <c r="N68" s="486"/>
      <c r="O68" s="486"/>
      <c r="P68" s="486"/>
      <c r="Q68" s="486"/>
      <c r="R68" s="314"/>
    </row>
    <row r="69" spans="1:18" ht="34.5" customHeight="1" x14ac:dyDescent="0.2">
      <c r="A69" s="314"/>
      <c r="B69" s="486"/>
      <c r="C69" s="486"/>
      <c r="D69" s="486"/>
      <c r="E69" s="486"/>
      <c r="F69" s="486"/>
      <c r="G69" s="486"/>
      <c r="H69" s="486"/>
      <c r="I69" s="486"/>
      <c r="J69" s="486"/>
      <c r="K69" s="486"/>
      <c r="L69" s="486"/>
      <c r="M69" s="486"/>
      <c r="N69" s="486"/>
      <c r="O69" s="486"/>
      <c r="P69" s="486"/>
      <c r="Q69" s="486"/>
      <c r="R69" s="314"/>
    </row>
    <row r="70" spans="1:18" ht="34.5" customHeight="1" x14ac:dyDescent="0.2">
      <c r="A70" s="314"/>
      <c r="B70" s="486"/>
      <c r="C70" s="486"/>
      <c r="D70" s="486"/>
      <c r="E70" s="486"/>
      <c r="F70" s="486"/>
      <c r="G70" s="486"/>
      <c r="H70" s="486"/>
      <c r="I70" s="486"/>
      <c r="J70" s="486"/>
      <c r="K70" s="486"/>
      <c r="L70" s="486"/>
      <c r="M70" s="486"/>
      <c r="N70" s="486"/>
      <c r="O70" s="486"/>
      <c r="P70" s="486"/>
      <c r="Q70" s="486"/>
      <c r="R70" s="314"/>
    </row>
    <row r="71" spans="1:18" ht="34.5" customHeight="1" x14ac:dyDescent="0.2">
      <c r="A71" s="314"/>
      <c r="B71" s="486"/>
      <c r="C71" s="486"/>
      <c r="D71" s="486"/>
      <c r="E71" s="486"/>
      <c r="F71" s="486"/>
      <c r="G71" s="486"/>
      <c r="H71" s="486"/>
      <c r="I71" s="486"/>
      <c r="J71" s="486"/>
      <c r="K71" s="486"/>
      <c r="L71" s="486"/>
      <c r="M71" s="486"/>
      <c r="N71" s="486"/>
      <c r="O71" s="486"/>
      <c r="P71" s="486"/>
      <c r="Q71" s="486"/>
      <c r="R71" s="314"/>
    </row>
    <row r="72" spans="1:18" ht="34.5" customHeight="1" x14ac:dyDescent="0.2">
      <c r="A72" s="314"/>
      <c r="B72" s="486"/>
      <c r="C72" s="486"/>
      <c r="D72" s="486"/>
      <c r="E72" s="486"/>
      <c r="F72" s="486"/>
      <c r="G72" s="486"/>
      <c r="H72" s="486"/>
      <c r="I72" s="486"/>
      <c r="J72" s="486"/>
      <c r="K72" s="486"/>
      <c r="L72" s="486"/>
      <c r="M72" s="486"/>
      <c r="N72" s="486"/>
      <c r="O72" s="486"/>
      <c r="P72" s="486"/>
      <c r="Q72" s="486"/>
      <c r="R72" s="314"/>
    </row>
    <row r="73" spans="1:18" ht="34.5" customHeight="1" x14ac:dyDescent="0.2">
      <c r="A73" s="314"/>
      <c r="B73" s="486"/>
      <c r="C73" s="486"/>
      <c r="D73" s="486"/>
      <c r="E73" s="486"/>
      <c r="F73" s="486"/>
      <c r="G73" s="486"/>
      <c r="H73" s="486"/>
      <c r="I73" s="486"/>
      <c r="J73" s="486"/>
      <c r="K73" s="486"/>
      <c r="L73" s="486"/>
      <c r="M73" s="486"/>
      <c r="N73" s="486"/>
      <c r="O73" s="486"/>
      <c r="P73" s="486"/>
      <c r="Q73" s="486"/>
      <c r="R73" s="314"/>
    </row>
    <row r="74" spans="1:18" ht="34.5" customHeight="1" x14ac:dyDescent="0.2">
      <c r="A74" s="314"/>
      <c r="B74" s="486"/>
      <c r="C74" s="486"/>
      <c r="D74" s="486"/>
      <c r="E74" s="486"/>
      <c r="F74" s="486"/>
      <c r="G74" s="486"/>
      <c r="H74" s="486"/>
      <c r="I74" s="486"/>
      <c r="J74" s="486"/>
      <c r="K74" s="486"/>
      <c r="L74" s="486"/>
      <c r="M74" s="486"/>
      <c r="N74" s="486"/>
      <c r="O74" s="486"/>
      <c r="P74" s="486"/>
      <c r="Q74" s="486"/>
      <c r="R74" s="314"/>
    </row>
    <row r="75" spans="1:18" ht="34.5" customHeight="1" x14ac:dyDescent="0.2">
      <c r="A75" s="314"/>
      <c r="B75" s="486"/>
      <c r="C75" s="486"/>
      <c r="D75" s="486"/>
      <c r="E75" s="486"/>
      <c r="F75" s="486"/>
      <c r="G75" s="486"/>
      <c r="H75" s="486"/>
      <c r="I75" s="486"/>
      <c r="J75" s="486"/>
      <c r="K75" s="486"/>
      <c r="L75" s="486"/>
      <c r="M75" s="486"/>
      <c r="N75" s="486"/>
      <c r="O75" s="486"/>
      <c r="P75" s="486"/>
      <c r="Q75" s="486"/>
      <c r="R75" s="314"/>
    </row>
    <row r="76" spans="1:18" ht="34.5" customHeight="1" x14ac:dyDescent="0.2">
      <c r="A76" s="314"/>
      <c r="B76" s="486"/>
      <c r="C76" s="486"/>
      <c r="D76" s="486"/>
      <c r="E76" s="486"/>
      <c r="F76" s="486"/>
      <c r="G76" s="486"/>
      <c r="H76" s="486"/>
      <c r="I76" s="486"/>
      <c r="J76" s="486"/>
      <c r="K76" s="486"/>
      <c r="L76" s="486"/>
      <c r="M76" s="486"/>
      <c r="N76" s="486"/>
      <c r="O76" s="486"/>
      <c r="P76" s="486"/>
      <c r="Q76" s="486"/>
      <c r="R76" s="314"/>
    </row>
    <row r="77" spans="1:18" ht="34.5" customHeight="1" x14ac:dyDescent="0.2">
      <c r="A77" s="314"/>
      <c r="B77" s="486"/>
      <c r="C77" s="486"/>
      <c r="D77" s="486"/>
      <c r="E77" s="486"/>
      <c r="F77" s="486"/>
      <c r="G77" s="486"/>
      <c r="H77" s="486"/>
      <c r="I77" s="486"/>
      <c r="J77" s="486"/>
      <c r="K77" s="486"/>
      <c r="L77" s="486"/>
      <c r="M77" s="486"/>
      <c r="N77" s="486"/>
      <c r="O77" s="486"/>
      <c r="P77" s="486"/>
      <c r="Q77" s="486"/>
      <c r="R77" s="314"/>
    </row>
    <row r="78" spans="1:18" ht="34.5" customHeight="1" x14ac:dyDescent="0.2">
      <c r="A78" s="314"/>
      <c r="B78" s="486"/>
      <c r="C78" s="486"/>
      <c r="D78" s="486"/>
      <c r="E78" s="486"/>
      <c r="F78" s="486"/>
      <c r="G78" s="486"/>
      <c r="H78" s="486"/>
      <c r="I78" s="486"/>
      <c r="J78" s="486"/>
      <c r="K78" s="486"/>
      <c r="L78" s="486"/>
      <c r="M78" s="486"/>
      <c r="N78" s="486"/>
      <c r="O78" s="486"/>
      <c r="P78" s="486"/>
      <c r="Q78" s="486"/>
      <c r="R78" s="314"/>
    </row>
    <row r="79" spans="1:18" ht="34.5" customHeight="1" x14ac:dyDescent="0.2">
      <c r="A79" s="314"/>
      <c r="B79" s="486"/>
      <c r="C79" s="486"/>
      <c r="D79" s="486"/>
      <c r="E79" s="486"/>
      <c r="F79" s="486"/>
      <c r="G79" s="486"/>
      <c r="H79" s="486"/>
      <c r="I79" s="486"/>
      <c r="J79" s="486"/>
      <c r="K79" s="486"/>
      <c r="L79" s="486"/>
      <c r="M79" s="486"/>
      <c r="N79" s="486"/>
      <c r="O79" s="486"/>
      <c r="P79" s="486"/>
      <c r="Q79" s="486"/>
      <c r="R79" s="314"/>
    </row>
    <row r="80" spans="1:18" ht="34.5" customHeight="1" x14ac:dyDescent="0.2">
      <c r="A80" s="314"/>
      <c r="B80" s="486"/>
      <c r="C80" s="486"/>
      <c r="D80" s="486"/>
      <c r="E80" s="486"/>
      <c r="F80" s="486"/>
      <c r="G80" s="486"/>
      <c r="H80" s="486"/>
      <c r="I80" s="486"/>
      <c r="J80" s="486"/>
      <c r="K80" s="486"/>
      <c r="L80" s="486"/>
      <c r="M80" s="486"/>
      <c r="N80" s="486"/>
      <c r="O80" s="486"/>
      <c r="P80" s="486"/>
      <c r="Q80" s="486"/>
      <c r="R80" s="314"/>
    </row>
    <row r="81" spans="1:18" ht="34.5" customHeight="1" x14ac:dyDescent="0.2">
      <c r="A81" s="314"/>
      <c r="B81" s="486"/>
      <c r="C81" s="486"/>
      <c r="D81" s="486"/>
      <c r="E81" s="486"/>
      <c r="F81" s="486"/>
      <c r="G81" s="486"/>
      <c r="H81" s="486"/>
      <c r="I81" s="486"/>
      <c r="J81" s="486"/>
      <c r="K81" s="486"/>
      <c r="L81" s="486"/>
      <c r="M81" s="486"/>
      <c r="N81" s="486"/>
      <c r="O81" s="486"/>
      <c r="P81" s="486"/>
      <c r="Q81" s="486"/>
      <c r="R81" s="314"/>
    </row>
    <row r="82" spans="1:18" ht="34.5" customHeight="1" x14ac:dyDescent="0.2">
      <c r="A82" s="314"/>
      <c r="B82" s="486"/>
      <c r="C82" s="486"/>
      <c r="D82" s="486"/>
      <c r="E82" s="486"/>
      <c r="F82" s="486"/>
      <c r="G82" s="486"/>
      <c r="H82" s="486"/>
      <c r="I82" s="486"/>
      <c r="J82" s="486"/>
      <c r="K82" s="486"/>
      <c r="L82" s="486"/>
      <c r="M82" s="486"/>
      <c r="N82" s="486"/>
      <c r="O82" s="486"/>
      <c r="P82" s="486"/>
      <c r="Q82" s="486"/>
      <c r="R82" s="314"/>
    </row>
    <row r="83" spans="1:18" ht="34.5" customHeight="1" x14ac:dyDescent="0.2">
      <c r="A83" s="314"/>
      <c r="B83" s="486"/>
      <c r="C83" s="486"/>
      <c r="D83" s="486"/>
      <c r="E83" s="486"/>
      <c r="F83" s="486"/>
      <c r="G83" s="486"/>
      <c r="H83" s="486"/>
      <c r="I83" s="486"/>
      <c r="J83" s="486"/>
      <c r="K83" s="486"/>
      <c r="L83" s="486"/>
      <c r="M83" s="486"/>
      <c r="N83" s="486"/>
      <c r="O83" s="486"/>
      <c r="P83" s="486"/>
      <c r="Q83" s="486"/>
      <c r="R83" s="314"/>
    </row>
    <row r="84" spans="1:18" ht="34.5" customHeight="1" x14ac:dyDescent="0.2">
      <c r="A84" s="314"/>
      <c r="B84" s="486"/>
      <c r="C84" s="486"/>
      <c r="D84" s="486"/>
      <c r="E84" s="486"/>
      <c r="F84" s="486"/>
      <c r="G84" s="486"/>
      <c r="H84" s="486"/>
      <c r="I84" s="486"/>
      <c r="J84" s="486"/>
      <c r="K84" s="486"/>
      <c r="L84" s="486"/>
      <c r="M84" s="486"/>
      <c r="N84" s="486"/>
      <c r="O84" s="486"/>
      <c r="P84" s="486"/>
      <c r="Q84" s="486"/>
      <c r="R84" s="314"/>
    </row>
    <row r="85" spans="1:18" ht="34.5" customHeight="1" x14ac:dyDescent="0.2">
      <c r="A85" s="314"/>
      <c r="B85" s="486"/>
      <c r="C85" s="486"/>
      <c r="D85" s="486"/>
      <c r="E85" s="486"/>
      <c r="F85" s="486"/>
      <c r="G85" s="486"/>
      <c r="H85" s="486"/>
      <c r="I85" s="486"/>
      <c r="J85" s="486"/>
      <c r="K85" s="486"/>
      <c r="L85" s="486"/>
      <c r="M85" s="486"/>
      <c r="N85" s="486"/>
      <c r="O85" s="486"/>
      <c r="P85" s="486"/>
      <c r="Q85" s="486"/>
      <c r="R85" s="314"/>
    </row>
    <row r="86" spans="1:18" ht="34.5" customHeight="1" x14ac:dyDescent="0.2">
      <c r="A86" s="314"/>
      <c r="B86" s="486"/>
      <c r="C86" s="486"/>
      <c r="D86" s="486"/>
      <c r="E86" s="486"/>
      <c r="F86" s="486"/>
      <c r="G86" s="486"/>
      <c r="H86" s="486"/>
      <c r="I86" s="486"/>
      <c r="J86" s="486"/>
      <c r="K86" s="486"/>
      <c r="L86" s="486"/>
      <c r="M86" s="486"/>
      <c r="N86" s="486"/>
      <c r="O86" s="486"/>
      <c r="P86" s="486"/>
      <c r="Q86" s="486"/>
      <c r="R86" s="314"/>
    </row>
    <row r="87" spans="1:18" ht="34.5" customHeight="1" x14ac:dyDescent="0.2">
      <c r="A87" s="314"/>
      <c r="B87" s="486"/>
      <c r="C87" s="486"/>
      <c r="D87" s="486"/>
      <c r="E87" s="486"/>
      <c r="F87" s="486"/>
      <c r="G87" s="486"/>
      <c r="H87" s="486"/>
      <c r="I87" s="486"/>
      <c r="J87" s="486"/>
      <c r="K87" s="486"/>
      <c r="L87" s="486"/>
      <c r="M87" s="486"/>
      <c r="N87" s="486"/>
      <c r="O87" s="486"/>
      <c r="P87" s="486"/>
      <c r="Q87" s="486"/>
      <c r="R87" s="314"/>
    </row>
    <row r="88" spans="1:18" ht="34.5" customHeight="1" x14ac:dyDescent="0.2">
      <c r="A88" s="314"/>
      <c r="B88" s="486"/>
      <c r="C88" s="486"/>
      <c r="D88" s="486"/>
      <c r="E88" s="486"/>
      <c r="F88" s="486"/>
      <c r="G88" s="486"/>
      <c r="H88" s="486"/>
      <c r="I88" s="486"/>
      <c r="J88" s="486"/>
      <c r="K88" s="486"/>
      <c r="L88" s="486"/>
      <c r="M88" s="486"/>
      <c r="N88" s="486"/>
      <c r="O88" s="486"/>
      <c r="P88" s="486"/>
      <c r="Q88" s="486"/>
      <c r="R88" s="314"/>
    </row>
    <row r="89" spans="1:18" ht="34.5" customHeight="1" x14ac:dyDescent="0.2">
      <c r="A89" s="314"/>
      <c r="B89" s="486"/>
      <c r="C89" s="486"/>
      <c r="D89" s="486"/>
      <c r="E89" s="486"/>
      <c r="F89" s="486"/>
      <c r="G89" s="486"/>
      <c r="H89" s="486"/>
      <c r="I89" s="486"/>
      <c r="J89" s="486"/>
      <c r="K89" s="486"/>
      <c r="L89" s="486"/>
      <c r="M89" s="486"/>
      <c r="N89" s="486"/>
      <c r="O89" s="486"/>
      <c r="P89" s="486"/>
      <c r="Q89" s="486"/>
      <c r="R89" s="314"/>
    </row>
    <row r="90" spans="1:18" ht="34.5" customHeight="1" x14ac:dyDescent="0.2">
      <c r="A90" s="314"/>
      <c r="B90" s="486"/>
      <c r="C90" s="486"/>
      <c r="D90" s="486"/>
      <c r="E90" s="486"/>
      <c r="F90" s="486"/>
      <c r="G90" s="486"/>
      <c r="H90" s="486"/>
      <c r="I90" s="486"/>
      <c r="J90" s="486"/>
      <c r="K90" s="486"/>
      <c r="L90" s="486"/>
      <c r="M90" s="486"/>
      <c r="N90" s="486"/>
      <c r="O90" s="486"/>
      <c r="P90" s="486"/>
      <c r="Q90" s="486"/>
      <c r="R90" s="314"/>
    </row>
    <row r="91" spans="1:18" ht="34.5" customHeight="1" x14ac:dyDescent="0.2">
      <c r="A91" s="314"/>
      <c r="B91" s="486"/>
      <c r="C91" s="486"/>
      <c r="D91" s="486"/>
      <c r="E91" s="486"/>
      <c r="F91" s="486"/>
      <c r="G91" s="486"/>
      <c r="H91" s="486"/>
      <c r="I91" s="486"/>
      <c r="J91" s="486"/>
      <c r="K91" s="486"/>
      <c r="L91" s="486"/>
      <c r="M91" s="486"/>
      <c r="N91" s="486"/>
      <c r="O91" s="486"/>
      <c r="P91" s="486"/>
      <c r="Q91" s="486"/>
      <c r="R91" s="314"/>
    </row>
    <row r="92" spans="1:18" ht="34.5" customHeight="1" x14ac:dyDescent="0.2">
      <c r="A92" s="314"/>
      <c r="B92" s="486"/>
      <c r="C92" s="486"/>
      <c r="D92" s="486"/>
      <c r="E92" s="486"/>
      <c r="F92" s="486"/>
      <c r="G92" s="486"/>
      <c r="H92" s="486"/>
      <c r="I92" s="486"/>
      <c r="J92" s="486"/>
      <c r="K92" s="486"/>
      <c r="L92" s="486"/>
      <c r="M92" s="486"/>
      <c r="N92" s="486"/>
      <c r="O92" s="486"/>
      <c r="P92" s="486"/>
      <c r="Q92" s="486"/>
      <c r="R92" s="314"/>
    </row>
    <row r="93" spans="1:18" ht="34.5" customHeight="1" x14ac:dyDescent="0.2">
      <c r="A93" s="314"/>
      <c r="B93" s="486"/>
      <c r="C93" s="486"/>
      <c r="D93" s="486"/>
      <c r="E93" s="486"/>
      <c r="F93" s="486"/>
      <c r="G93" s="486"/>
      <c r="H93" s="486"/>
      <c r="I93" s="486"/>
      <c r="J93" s="486"/>
      <c r="K93" s="486"/>
      <c r="L93" s="486"/>
      <c r="M93" s="486"/>
      <c r="N93" s="486"/>
      <c r="O93" s="486"/>
      <c r="P93" s="486"/>
      <c r="Q93" s="486"/>
      <c r="R93" s="314"/>
    </row>
    <row r="94" spans="1:18" ht="34.5" customHeight="1" x14ac:dyDescent="0.2">
      <c r="A94" s="314"/>
      <c r="B94" s="486"/>
      <c r="C94" s="486"/>
      <c r="D94" s="486"/>
      <c r="E94" s="486"/>
      <c r="F94" s="486"/>
      <c r="G94" s="486"/>
      <c r="H94" s="486"/>
      <c r="I94" s="486"/>
      <c r="J94" s="486"/>
      <c r="K94" s="486"/>
      <c r="L94" s="486"/>
      <c r="M94" s="486"/>
      <c r="N94" s="486"/>
      <c r="O94" s="486"/>
      <c r="P94" s="486"/>
      <c r="Q94" s="486"/>
      <c r="R94" s="314"/>
    </row>
    <row r="95" spans="1:18" ht="34.5" customHeight="1" x14ac:dyDescent="0.2">
      <c r="A95" s="314"/>
      <c r="B95" s="486"/>
      <c r="C95" s="486"/>
      <c r="D95" s="486"/>
      <c r="E95" s="486"/>
      <c r="F95" s="486"/>
      <c r="G95" s="486"/>
      <c r="H95" s="486"/>
      <c r="I95" s="486"/>
      <c r="J95" s="486"/>
      <c r="K95" s="486"/>
      <c r="L95" s="486"/>
      <c r="M95" s="486"/>
      <c r="N95" s="486"/>
      <c r="O95" s="486"/>
      <c r="P95" s="486"/>
      <c r="Q95" s="486"/>
      <c r="R95" s="314"/>
    </row>
    <row r="96" spans="1:18" ht="34.5" customHeight="1" x14ac:dyDescent="0.2">
      <c r="A96" s="314"/>
      <c r="B96" s="486"/>
      <c r="C96" s="486"/>
      <c r="D96" s="486"/>
      <c r="E96" s="486"/>
      <c r="F96" s="486"/>
      <c r="G96" s="486"/>
      <c r="H96" s="486"/>
      <c r="I96" s="486"/>
      <c r="J96" s="486"/>
      <c r="K96" s="486"/>
      <c r="L96" s="486"/>
      <c r="M96" s="486"/>
      <c r="N96" s="486"/>
      <c r="O96" s="486"/>
      <c r="P96" s="486"/>
      <c r="Q96" s="486"/>
      <c r="R96" s="314"/>
    </row>
    <row r="97" spans="1:18" ht="34.5" customHeight="1" x14ac:dyDescent="0.2">
      <c r="A97" s="314"/>
      <c r="B97" s="486"/>
      <c r="C97" s="486"/>
      <c r="D97" s="486"/>
      <c r="E97" s="486"/>
      <c r="F97" s="486"/>
      <c r="G97" s="486"/>
      <c r="H97" s="486"/>
      <c r="I97" s="486"/>
      <c r="J97" s="486"/>
      <c r="K97" s="486"/>
      <c r="L97" s="486"/>
      <c r="M97" s="486"/>
      <c r="N97" s="486"/>
      <c r="O97" s="486"/>
      <c r="P97" s="486"/>
      <c r="Q97" s="486"/>
      <c r="R97" s="314"/>
    </row>
    <row r="98" spans="1:18" ht="34.5" customHeight="1" x14ac:dyDescent="0.2">
      <c r="A98" s="314"/>
      <c r="B98" s="486"/>
      <c r="C98" s="486"/>
      <c r="D98" s="486"/>
      <c r="E98" s="486"/>
      <c r="F98" s="486"/>
      <c r="G98" s="486"/>
      <c r="H98" s="486"/>
      <c r="I98" s="486"/>
      <c r="J98" s="486"/>
      <c r="K98" s="486"/>
      <c r="L98" s="486"/>
      <c r="M98" s="486"/>
      <c r="N98" s="486"/>
      <c r="O98" s="486"/>
      <c r="P98" s="486"/>
      <c r="Q98" s="486"/>
      <c r="R98" s="314"/>
    </row>
    <row r="99" spans="1:18" ht="34.5" customHeight="1" x14ac:dyDescent="0.2">
      <c r="A99" s="314"/>
      <c r="B99" s="486"/>
      <c r="C99" s="486"/>
      <c r="D99" s="486"/>
      <c r="E99" s="486"/>
      <c r="F99" s="486"/>
      <c r="G99" s="486"/>
      <c r="H99" s="486"/>
      <c r="I99" s="486"/>
      <c r="J99" s="486"/>
      <c r="K99" s="486"/>
      <c r="L99" s="486"/>
      <c r="M99" s="486"/>
      <c r="N99" s="486"/>
      <c r="O99" s="486"/>
      <c r="P99" s="486"/>
      <c r="Q99" s="486"/>
      <c r="R99" s="314"/>
    </row>
    <row r="100" spans="1:18" ht="34.5" customHeight="1" x14ac:dyDescent="0.2">
      <c r="A100" s="314"/>
      <c r="B100" s="486"/>
      <c r="C100" s="486"/>
      <c r="D100" s="486"/>
      <c r="E100" s="486"/>
      <c r="F100" s="486"/>
      <c r="G100" s="486"/>
      <c r="H100" s="486"/>
      <c r="I100" s="486"/>
      <c r="J100" s="486"/>
      <c r="K100" s="486"/>
      <c r="L100" s="486"/>
      <c r="M100" s="486"/>
      <c r="N100" s="486"/>
      <c r="O100" s="486"/>
      <c r="P100" s="486"/>
      <c r="Q100" s="486"/>
      <c r="R100" s="314"/>
    </row>
    <row r="101" spans="1:18" ht="34.5" customHeight="1" x14ac:dyDescent="0.2">
      <c r="A101" s="314"/>
      <c r="B101" s="486"/>
      <c r="C101" s="486"/>
      <c r="D101" s="486"/>
      <c r="E101" s="486"/>
      <c r="F101" s="486"/>
      <c r="G101" s="486"/>
      <c r="H101" s="486"/>
      <c r="I101" s="486"/>
      <c r="J101" s="486"/>
      <c r="K101" s="486"/>
      <c r="L101" s="486"/>
      <c r="M101" s="486"/>
      <c r="N101" s="486"/>
      <c r="O101" s="486"/>
      <c r="P101" s="486"/>
      <c r="Q101" s="486"/>
      <c r="R101" s="314"/>
    </row>
  </sheetData>
  <sheetProtection password="DBF2" sheet="1" objects="1" scenarios="1"/>
  <mergeCells count="559">
    <mergeCell ref="L100:Q100"/>
    <mergeCell ref="B101:C101"/>
    <mergeCell ref="D101:E101"/>
    <mergeCell ref="F101:G101"/>
    <mergeCell ref="H101:I101"/>
    <mergeCell ref="J101:K101"/>
    <mergeCell ref="L101:Q101"/>
    <mergeCell ref="B100:C100"/>
    <mergeCell ref="D100:E100"/>
    <mergeCell ref="F100:G100"/>
    <mergeCell ref="H100:I100"/>
    <mergeCell ref="J100:K100"/>
    <mergeCell ref="L98:Q98"/>
    <mergeCell ref="B99:C99"/>
    <mergeCell ref="D99:E99"/>
    <mergeCell ref="F99:G99"/>
    <mergeCell ref="H99:I99"/>
    <mergeCell ref="J99:K99"/>
    <mergeCell ref="L99:Q99"/>
    <mergeCell ref="B98:C98"/>
    <mergeCell ref="D98:E98"/>
    <mergeCell ref="F98:G98"/>
    <mergeCell ref="H98:I98"/>
    <mergeCell ref="J98:K98"/>
    <mergeCell ref="L96:Q96"/>
    <mergeCell ref="B97:C97"/>
    <mergeCell ref="D97:E97"/>
    <mergeCell ref="F97:G97"/>
    <mergeCell ref="H97:I97"/>
    <mergeCell ref="J97:K97"/>
    <mergeCell ref="L97:Q97"/>
    <mergeCell ref="B96:C96"/>
    <mergeCell ref="D96:E96"/>
    <mergeCell ref="F96:G96"/>
    <mergeCell ref="H96:I96"/>
    <mergeCell ref="J96:K96"/>
    <mergeCell ref="L94:Q94"/>
    <mergeCell ref="B95:C95"/>
    <mergeCell ref="D95:E95"/>
    <mergeCell ref="F95:G95"/>
    <mergeCell ref="H95:I95"/>
    <mergeCell ref="J95:K95"/>
    <mergeCell ref="L95:Q95"/>
    <mergeCell ref="B94:C94"/>
    <mergeCell ref="D94:E94"/>
    <mergeCell ref="F94:G94"/>
    <mergeCell ref="H94:I94"/>
    <mergeCell ref="J94:K94"/>
    <mergeCell ref="L92:Q92"/>
    <mergeCell ref="B93:C93"/>
    <mergeCell ref="D93:E93"/>
    <mergeCell ref="F93:G93"/>
    <mergeCell ref="H93:I93"/>
    <mergeCell ref="J93:K93"/>
    <mergeCell ref="L93:Q93"/>
    <mergeCell ref="B92:C92"/>
    <mergeCell ref="D92:E92"/>
    <mergeCell ref="F92:G92"/>
    <mergeCell ref="H92:I92"/>
    <mergeCell ref="J92:K92"/>
    <mergeCell ref="L90:Q90"/>
    <mergeCell ref="B91:C91"/>
    <mergeCell ref="D91:E91"/>
    <mergeCell ref="F91:G91"/>
    <mergeCell ref="H91:I91"/>
    <mergeCell ref="J91:K91"/>
    <mergeCell ref="L91:Q91"/>
    <mergeCell ref="B90:C90"/>
    <mergeCell ref="D90:E90"/>
    <mergeCell ref="F90:G90"/>
    <mergeCell ref="H90:I90"/>
    <mergeCell ref="J90:K90"/>
    <mergeCell ref="L88:Q88"/>
    <mergeCell ref="B89:C89"/>
    <mergeCell ref="D89:E89"/>
    <mergeCell ref="F89:G89"/>
    <mergeCell ref="H89:I89"/>
    <mergeCell ref="J89:K89"/>
    <mergeCell ref="L89:Q89"/>
    <mergeCell ref="B88:C88"/>
    <mergeCell ref="D88:E88"/>
    <mergeCell ref="F88:G88"/>
    <mergeCell ref="H88:I88"/>
    <mergeCell ref="J88:K88"/>
    <mergeCell ref="L86:Q86"/>
    <mergeCell ref="B87:C87"/>
    <mergeCell ref="D87:E87"/>
    <mergeCell ref="F87:G87"/>
    <mergeCell ref="H87:I87"/>
    <mergeCell ref="J87:K87"/>
    <mergeCell ref="L87:Q87"/>
    <mergeCell ref="B86:C86"/>
    <mergeCell ref="D86:E86"/>
    <mergeCell ref="F86:G86"/>
    <mergeCell ref="H86:I86"/>
    <mergeCell ref="J86:K86"/>
    <mergeCell ref="L84:Q84"/>
    <mergeCell ref="B85:C85"/>
    <mergeCell ref="D85:E85"/>
    <mergeCell ref="F85:G85"/>
    <mergeCell ref="H85:I85"/>
    <mergeCell ref="J85:K85"/>
    <mergeCell ref="L85:Q85"/>
    <mergeCell ref="B84:C84"/>
    <mergeCell ref="D84:E84"/>
    <mergeCell ref="F84:G84"/>
    <mergeCell ref="H84:I84"/>
    <mergeCell ref="J84:K84"/>
    <mergeCell ref="L82:Q82"/>
    <mergeCell ref="B83:C83"/>
    <mergeCell ref="D83:E83"/>
    <mergeCell ref="F83:G83"/>
    <mergeCell ref="H83:I83"/>
    <mergeCell ref="J83:K83"/>
    <mergeCell ref="L83:Q83"/>
    <mergeCell ref="B82:C82"/>
    <mergeCell ref="D82:E82"/>
    <mergeCell ref="F82:G82"/>
    <mergeCell ref="H82:I82"/>
    <mergeCell ref="J82:K82"/>
    <mergeCell ref="L80:Q80"/>
    <mergeCell ref="B81:C81"/>
    <mergeCell ref="D81:E81"/>
    <mergeCell ref="F81:G81"/>
    <mergeCell ref="H81:I81"/>
    <mergeCell ref="J81:K81"/>
    <mergeCell ref="L81:Q81"/>
    <mergeCell ref="B80:C80"/>
    <mergeCell ref="D80:E80"/>
    <mergeCell ref="F80:G80"/>
    <mergeCell ref="H80:I80"/>
    <mergeCell ref="J80:K80"/>
    <mergeCell ref="L78:Q78"/>
    <mergeCell ref="B79:C79"/>
    <mergeCell ref="D79:E79"/>
    <mergeCell ref="F79:G79"/>
    <mergeCell ref="H79:I79"/>
    <mergeCell ref="J79:K79"/>
    <mergeCell ref="L79:Q79"/>
    <mergeCell ref="B78:C78"/>
    <mergeCell ref="D78:E78"/>
    <mergeCell ref="F78:G78"/>
    <mergeCell ref="H78:I78"/>
    <mergeCell ref="J78:K78"/>
    <mergeCell ref="L76:Q76"/>
    <mergeCell ref="B77:C77"/>
    <mergeCell ref="D77:E77"/>
    <mergeCell ref="F77:G77"/>
    <mergeCell ref="H77:I77"/>
    <mergeCell ref="J77:K77"/>
    <mergeCell ref="L77:Q77"/>
    <mergeCell ref="B76:C76"/>
    <mergeCell ref="D76:E76"/>
    <mergeCell ref="F76:G76"/>
    <mergeCell ref="H76:I76"/>
    <mergeCell ref="J76:K76"/>
    <mergeCell ref="L74:Q74"/>
    <mergeCell ref="B75:C75"/>
    <mergeCell ref="D75:E75"/>
    <mergeCell ref="F75:G75"/>
    <mergeCell ref="H75:I75"/>
    <mergeCell ref="J75:K75"/>
    <mergeCell ref="L75:Q75"/>
    <mergeCell ref="B74:C74"/>
    <mergeCell ref="D74:E74"/>
    <mergeCell ref="F74:G74"/>
    <mergeCell ref="H74:I74"/>
    <mergeCell ref="J74:K74"/>
    <mergeCell ref="L72:Q72"/>
    <mergeCell ref="B73:C73"/>
    <mergeCell ref="D73:E73"/>
    <mergeCell ref="F73:G73"/>
    <mergeCell ref="H73:I73"/>
    <mergeCell ref="J73:K73"/>
    <mergeCell ref="L73:Q73"/>
    <mergeCell ref="B72:C72"/>
    <mergeCell ref="D72:E72"/>
    <mergeCell ref="F72:G72"/>
    <mergeCell ref="H72:I72"/>
    <mergeCell ref="J72:K72"/>
    <mergeCell ref="L70:Q70"/>
    <mergeCell ref="B71:C71"/>
    <mergeCell ref="D71:E71"/>
    <mergeCell ref="F71:G71"/>
    <mergeCell ref="H71:I71"/>
    <mergeCell ref="J71:K71"/>
    <mergeCell ref="L71:Q71"/>
    <mergeCell ref="B70:C70"/>
    <mergeCell ref="D70:E70"/>
    <mergeCell ref="F70:G70"/>
    <mergeCell ref="H70:I70"/>
    <mergeCell ref="J70:K70"/>
    <mergeCell ref="L68:Q68"/>
    <mergeCell ref="B69:C69"/>
    <mergeCell ref="D69:E69"/>
    <mergeCell ref="F69:G69"/>
    <mergeCell ref="H69:I69"/>
    <mergeCell ref="J69:K69"/>
    <mergeCell ref="L69:Q69"/>
    <mergeCell ref="B68:C68"/>
    <mergeCell ref="D68:E68"/>
    <mergeCell ref="F68:G68"/>
    <mergeCell ref="H68:I68"/>
    <mergeCell ref="J68:K68"/>
    <mergeCell ref="L66:Q66"/>
    <mergeCell ref="B67:C67"/>
    <mergeCell ref="D67:E67"/>
    <mergeCell ref="F67:G67"/>
    <mergeCell ref="H67:I67"/>
    <mergeCell ref="J67:K67"/>
    <mergeCell ref="L67:Q67"/>
    <mergeCell ref="B66:C66"/>
    <mergeCell ref="D66:E66"/>
    <mergeCell ref="F66:G66"/>
    <mergeCell ref="H66:I66"/>
    <mergeCell ref="J66:K66"/>
    <mergeCell ref="L64:Q64"/>
    <mergeCell ref="B65:C65"/>
    <mergeCell ref="D65:E65"/>
    <mergeCell ref="F65:G65"/>
    <mergeCell ref="H65:I65"/>
    <mergeCell ref="J65:K65"/>
    <mergeCell ref="L65:Q65"/>
    <mergeCell ref="B64:C64"/>
    <mergeCell ref="D64:E64"/>
    <mergeCell ref="F64:G64"/>
    <mergeCell ref="H64:I64"/>
    <mergeCell ref="J64:K64"/>
    <mergeCell ref="L62:Q62"/>
    <mergeCell ref="B63:C63"/>
    <mergeCell ref="D63:E63"/>
    <mergeCell ref="F63:G63"/>
    <mergeCell ref="H63:I63"/>
    <mergeCell ref="J63:K63"/>
    <mergeCell ref="L63:Q63"/>
    <mergeCell ref="B62:C62"/>
    <mergeCell ref="D62:E62"/>
    <mergeCell ref="F62:G62"/>
    <mergeCell ref="H62:I62"/>
    <mergeCell ref="J62:K62"/>
    <mergeCell ref="L60:Q60"/>
    <mergeCell ref="B61:C61"/>
    <mergeCell ref="D61:E61"/>
    <mergeCell ref="F61:G61"/>
    <mergeCell ref="H61:I61"/>
    <mergeCell ref="J61:K61"/>
    <mergeCell ref="L61:Q61"/>
    <mergeCell ref="B60:C60"/>
    <mergeCell ref="D60:E60"/>
    <mergeCell ref="F60:G60"/>
    <mergeCell ref="H60:I60"/>
    <mergeCell ref="J60:K60"/>
    <mergeCell ref="L58:Q58"/>
    <mergeCell ref="B59:C59"/>
    <mergeCell ref="D59:E59"/>
    <mergeCell ref="F59:G59"/>
    <mergeCell ref="H59:I59"/>
    <mergeCell ref="J59:K59"/>
    <mergeCell ref="L59:Q59"/>
    <mergeCell ref="B58:C58"/>
    <mergeCell ref="D58:E58"/>
    <mergeCell ref="F58:G58"/>
    <mergeCell ref="H58:I58"/>
    <mergeCell ref="J58:K58"/>
    <mergeCell ref="L56:Q56"/>
    <mergeCell ref="B57:C57"/>
    <mergeCell ref="D57:E57"/>
    <mergeCell ref="F57:G57"/>
    <mergeCell ref="H57:I57"/>
    <mergeCell ref="J57:K57"/>
    <mergeCell ref="L57:Q57"/>
    <mergeCell ref="B56:C56"/>
    <mergeCell ref="D56:E56"/>
    <mergeCell ref="F56:G56"/>
    <mergeCell ref="H56:I56"/>
    <mergeCell ref="J56:K56"/>
    <mergeCell ref="L54:Q54"/>
    <mergeCell ref="B55:C55"/>
    <mergeCell ref="D55:E55"/>
    <mergeCell ref="F55:G55"/>
    <mergeCell ref="H55:I55"/>
    <mergeCell ref="J55:K55"/>
    <mergeCell ref="L55:Q55"/>
    <mergeCell ref="B54:C54"/>
    <mergeCell ref="D54:E54"/>
    <mergeCell ref="F54:G54"/>
    <mergeCell ref="H54:I54"/>
    <mergeCell ref="J54:K54"/>
    <mergeCell ref="L52:Q52"/>
    <mergeCell ref="B53:C53"/>
    <mergeCell ref="D53:E53"/>
    <mergeCell ref="F53:G53"/>
    <mergeCell ref="H53:I53"/>
    <mergeCell ref="J53:K53"/>
    <mergeCell ref="L53:Q53"/>
    <mergeCell ref="B52:C52"/>
    <mergeCell ref="D52:E52"/>
    <mergeCell ref="F52:G52"/>
    <mergeCell ref="H52:I52"/>
    <mergeCell ref="J52:K52"/>
    <mergeCell ref="L50:Q50"/>
    <mergeCell ref="B51:C51"/>
    <mergeCell ref="D51:E51"/>
    <mergeCell ref="F51:G51"/>
    <mergeCell ref="H51:I51"/>
    <mergeCell ref="J51:K51"/>
    <mergeCell ref="L51:Q51"/>
    <mergeCell ref="B50:C50"/>
    <mergeCell ref="D50:E50"/>
    <mergeCell ref="F50:G50"/>
    <mergeCell ref="H50:I50"/>
    <mergeCell ref="J50:K50"/>
    <mergeCell ref="L48:Q48"/>
    <mergeCell ref="B49:C49"/>
    <mergeCell ref="D49:E49"/>
    <mergeCell ref="F49:G49"/>
    <mergeCell ref="H49:I49"/>
    <mergeCell ref="J49:K49"/>
    <mergeCell ref="L49:Q49"/>
    <mergeCell ref="B48:C48"/>
    <mergeCell ref="D48:E48"/>
    <mergeCell ref="F48:G48"/>
    <mergeCell ref="H48:I48"/>
    <mergeCell ref="J48:K48"/>
    <mergeCell ref="L46:Q46"/>
    <mergeCell ref="B47:C47"/>
    <mergeCell ref="D47:E47"/>
    <mergeCell ref="F47:G47"/>
    <mergeCell ref="H47:I47"/>
    <mergeCell ref="J47:K47"/>
    <mergeCell ref="L47:Q47"/>
    <mergeCell ref="B46:C46"/>
    <mergeCell ref="D46:E46"/>
    <mergeCell ref="F46:G46"/>
    <mergeCell ref="H46:I46"/>
    <mergeCell ref="J46:K46"/>
    <mergeCell ref="L44:Q44"/>
    <mergeCell ref="B45:C45"/>
    <mergeCell ref="D45:E45"/>
    <mergeCell ref="F45:G45"/>
    <mergeCell ref="H45:I45"/>
    <mergeCell ref="J45:K45"/>
    <mergeCell ref="L45:Q45"/>
    <mergeCell ref="B44:C44"/>
    <mergeCell ref="D44:E44"/>
    <mergeCell ref="F44:G44"/>
    <mergeCell ref="H44:I44"/>
    <mergeCell ref="J44:K44"/>
    <mergeCell ref="L42:Q42"/>
    <mergeCell ref="B43:C43"/>
    <mergeCell ref="D43:E43"/>
    <mergeCell ref="F43:G43"/>
    <mergeCell ref="H43:I43"/>
    <mergeCell ref="J43:K43"/>
    <mergeCell ref="L43:Q43"/>
    <mergeCell ref="B42:C42"/>
    <mergeCell ref="D42:E42"/>
    <mergeCell ref="F42:G42"/>
    <mergeCell ref="H42:I42"/>
    <mergeCell ref="J42:K42"/>
    <mergeCell ref="L40:Q40"/>
    <mergeCell ref="B41:C41"/>
    <mergeCell ref="D41:E41"/>
    <mergeCell ref="F41:G41"/>
    <mergeCell ref="H41:I41"/>
    <mergeCell ref="J41:K41"/>
    <mergeCell ref="L41:Q41"/>
    <mergeCell ref="B40:C40"/>
    <mergeCell ref="D40:E40"/>
    <mergeCell ref="F40:G40"/>
    <mergeCell ref="H40:I40"/>
    <mergeCell ref="J40:K40"/>
    <mergeCell ref="L38:Q38"/>
    <mergeCell ref="B39:C39"/>
    <mergeCell ref="D39:E39"/>
    <mergeCell ref="F39:G39"/>
    <mergeCell ref="H39:I39"/>
    <mergeCell ref="J39:K39"/>
    <mergeCell ref="L39:Q39"/>
    <mergeCell ref="B38:C38"/>
    <mergeCell ref="D38:E38"/>
    <mergeCell ref="F38:G38"/>
    <mergeCell ref="H38:I38"/>
    <mergeCell ref="J38:K38"/>
    <mergeCell ref="L36:Q36"/>
    <mergeCell ref="B37:C37"/>
    <mergeCell ref="D37:E37"/>
    <mergeCell ref="F37:G37"/>
    <mergeCell ref="H37:I37"/>
    <mergeCell ref="J37:K37"/>
    <mergeCell ref="L37:Q37"/>
    <mergeCell ref="B36:C36"/>
    <mergeCell ref="D36:E36"/>
    <mergeCell ref="F36:G36"/>
    <mergeCell ref="H36:I36"/>
    <mergeCell ref="J36:K36"/>
    <mergeCell ref="L34:Q34"/>
    <mergeCell ref="B35:C35"/>
    <mergeCell ref="D35:E35"/>
    <mergeCell ref="F35:G35"/>
    <mergeCell ref="H35:I35"/>
    <mergeCell ref="J35:K35"/>
    <mergeCell ref="L35:Q35"/>
    <mergeCell ref="B34:C34"/>
    <mergeCell ref="D34:E34"/>
    <mergeCell ref="F34:G34"/>
    <mergeCell ref="H34:I34"/>
    <mergeCell ref="J34:K34"/>
    <mergeCell ref="L32:Q32"/>
    <mergeCell ref="B33:C33"/>
    <mergeCell ref="D33:E33"/>
    <mergeCell ref="F33:G33"/>
    <mergeCell ref="H33:I33"/>
    <mergeCell ref="J33:K33"/>
    <mergeCell ref="L33:Q33"/>
    <mergeCell ref="B32:C32"/>
    <mergeCell ref="D32:E32"/>
    <mergeCell ref="F32:G32"/>
    <mergeCell ref="H32:I32"/>
    <mergeCell ref="J32:K32"/>
    <mergeCell ref="L30:Q30"/>
    <mergeCell ref="B31:C31"/>
    <mergeCell ref="D31:E31"/>
    <mergeCell ref="F31:G31"/>
    <mergeCell ref="H31:I31"/>
    <mergeCell ref="J31:K31"/>
    <mergeCell ref="L31:Q31"/>
    <mergeCell ref="B30:C30"/>
    <mergeCell ref="D30:E30"/>
    <mergeCell ref="F30:G30"/>
    <mergeCell ref="H30:I30"/>
    <mergeCell ref="J30:K30"/>
    <mergeCell ref="L28:Q28"/>
    <mergeCell ref="B29:C29"/>
    <mergeCell ref="D29:E29"/>
    <mergeCell ref="F29:G29"/>
    <mergeCell ref="H29:I29"/>
    <mergeCell ref="J29:K29"/>
    <mergeCell ref="L29:Q29"/>
    <mergeCell ref="B28:C28"/>
    <mergeCell ref="D28:E28"/>
    <mergeCell ref="F28:G28"/>
    <mergeCell ref="H28:I28"/>
    <mergeCell ref="J28:K28"/>
    <mergeCell ref="L26:Q26"/>
    <mergeCell ref="B27:C27"/>
    <mergeCell ref="D27:E27"/>
    <mergeCell ref="F27:G27"/>
    <mergeCell ref="H27:I27"/>
    <mergeCell ref="J27:K27"/>
    <mergeCell ref="L27:Q27"/>
    <mergeCell ref="B26:C26"/>
    <mergeCell ref="D26:E26"/>
    <mergeCell ref="F26:G26"/>
    <mergeCell ref="H26:I26"/>
    <mergeCell ref="J26:K26"/>
    <mergeCell ref="L24:Q24"/>
    <mergeCell ref="B25:C25"/>
    <mergeCell ref="D25:E25"/>
    <mergeCell ref="F25:G25"/>
    <mergeCell ref="H25:I25"/>
    <mergeCell ref="J25:K25"/>
    <mergeCell ref="L25:Q25"/>
    <mergeCell ref="B24:C24"/>
    <mergeCell ref="D24:E24"/>
    <mergeCell ref="F24:G24"/>
    <mergeCell ref="H24:I24"/>
    <mergeCell ref="J24:K24"/>
    <mergeCell ref="L22:Q22"/>
    <mergeCell ref="B23:C23"/>
    <mergeCell ref="D23:E23"/>
    <mergeCell ref="F23:G23"/>
    <mergeCell ref="H23:I23"/>
    <mergeCell ref="J23:K23"/>
    <mergeCell ref="L23:Q23"/>
    <mergeCell ref="B22:C22"/>
    <mergeCell ref="D22:E22"/>
    <mergeCell ref="F22:G22"/>
    <mergeCell ref="H22:I22"/>
    <mergeCell ref="J22:K22"/>
    <mergeCell ref="L20:Q20"/>
    <mergeCell ref="B21:C21"/>
    <mergeCell ref="D21:E21"/>
    <mergeCell ref="F21:G21"/>
    <mergeCell ref="H21:I21"/>
    <mergeCell ref="J21:K21"/>
    <mergeCell ref="L21:Q21"/>
    <mergeCell ref="B20:C20"/>
    <mergeCell ref="D20:E20"/>
    <mergeCell ref="F20:G20"/>
    <mergeCell ref="H20:I20"/>
    <mergeCell ref="J20:K20"/>
    <mergeCell ref="L18:Q18"/>
    <mergeCell ref="B19:C19"/>
    <mergeCell ref="D19:E19"/>
    <mergeCell ref="F19:G19"/>
    <mergeCell ref="H19:I19"/>
    <mergeCell ref="J19:K19"/>
    <mergeCell ref="L19:Q19"/>
    <mergeCell ref="B18:C18"/>
    <mergeCell ref="D18:E18"/>
    <mergeCell ref="F18:G18"/>
    <mergeCell ref="H18:I18"/>
    <mergeCell ref="J18:K18"/>
    <mergeCell ref="L16:Q16"/>
    <mergeCell ref="B17:C17"/>
    <mergeCell ref="D17:E17"/>
    <mergeCell ref="F17:G17"/>
    <mergeCell ref="H17:I17"/>
    <mergeCell ref="J17:K17"/>
    <mergeCell ref="L17:Q17"/>
    <mergeCell ref="B16:C16"/>
    <mergeCell ref="D16:E16"/>
    <mergeCell ref="F16:G16"/>
    <mergeCell ref="H16:I16"/>
    <mergeCell ref="J16:K16"/>
    <mergeCell ref="L14:Q14"/>
    <mergeCell ref="B15:C15"/>
    <mergeCell ref="D15:E15"/>
    <mergeCell ref="F15:G15"/>
    <mergeCell ref="H15:I15"/>
    <mergeCell ref="J15:K15"/>
    <mergeCell ref="L15:Q15"/>
    <mergeCell ref="B14:C14"/>
    <mergeCell ref="D14:E14"/>
    <mergeCell ref="F14:G14"/>
    <mergeCell ref="H14:I14"/>
    <mergeCell ref="J14:K14"/>
    <mergeCell ref="L12:Q12"/>
    <mergeCell ref="B13:C13"/>
    <mergeCell ref="D13:E13"/>
    <mergeCell ref="F13:G13"/>
    <mergeCell ref="H13:I13"/>
    <mergeCell ref="J13:K13"/>
    <mergeCell ref="L13:Q13"/>
    <mergeCell ref="B12:C12"/>
    <mergeCell ref="D12:E12"/>
    <mergeCell ref="F12:G12"/>
    <mergeCell ref="H12:I12"/>
    <mergeCell ref="J12:K12"/>
    <mergeCell ref="A1:R1"/>
    <mergeCell ref="A2:R2"/>
    <mergeCell ref="A3:R3"/>
    <mergeCell ref="A5:R5"/>
    <mergeCell ref="A6:K6"/>
    <mergeCell ref="A8:E8"/>
    <mergeCell ref="L10:Q10"/>
    <mergeCell ref="B11:C11"/>
    <mergeCell ref="D11:E11"/>
    <mergeCell ref="F11:G11"/>
    <mergeCell ref="H11:I11"/>
    <mergeCell ref="J11:K11"/>
    <mergeCell ref="L11:Q11"/>
    <mergeCell ref="B10:C10"/>
    <mergeCell ref="D10:E10"/>
    <mergeCell ref="F10:G10"/>
    <mergeCell ref="H10:I10"/>
    <mergeCell ref="J10:K10"/>
    <mergeCell ref="A7:K7"/>
  </mergeCells>
  <pageMargins left="0.70866141732283472" right="0.70866141732283472" top="0.74803149606299213" bottom="0.74803149606299213" header="0.31496062992125984" footer="0.31496062992125984"/>
  <pageSetup paperSize="8" scale="50" fitToHeight="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97"/>
  <sheetViews>
    <sheetView showGridLines="0" zoomScale="90" zoomScaleNormal="90" workbookViewId="0">
      <selection sqref="A1:I1"/>
    </sheetView>
  </sheetViews>
  <sheetFormatPr defaultColWidth="13" defaultRowHeight="12.75" x14ac:dyDescent="0.2"/>
  <cols>
    <col min="1" max="1" width="22.28515625" style="254" customWidth="1"/>
    <col min="2" max="3" width="28.140625" style="254" customWidth="1"/>
    <col min="4" max="8" width="25.7109375" style="254" customWidth="1"/>
    <col min="9" max="9" width="34.42578125" style="254" customWidth="1"/>
    <col min="10" max="16384" width="13" style="246"/>
  </cols>
  <sheetData>
    <row r="1" spans="1:9" ht="45.75" customHeight="1" x14ac:dyDescent="0.2">
      <c r="A1" s="488" t="s">
        <v>345</v>
      </c>
      <c r="B1" s="489"/>
      <c r="C1" s="489"/>
      <c r="D1" s="489"/>
      <c r="E1" s="489"/>
      <c r="F1" s="489"/>
      <c r="G1" s="489"/>
      <c r="H1" s="489"/>
      <c r="I1" s="490"/>
    </row>
    <row r="2" spans="1:9" s="307" customFormat="1" ht="11.25" customHeight="1" x14ac:dyDescent="0.2">
      <c r="A2" s="261"/>
      <c r="B2" s="261"/>
      <c r="C2" s="261"/>
      <c r="D2" s="261"/>
      <c r="E2" s="261"/>
      <c r="F2" s="261"/>
      <c r="G2" s="261"/>
      <c r="H2" s="261"/>
      <c r="I2" s="261"/>
    </row>
    <row r="3" spans="1:9" ht="42" customHeight="1" x14ac:dyDescent="0.2">
      <c r="A3" s="504" t="s">
        <v>483</v>
      </c>
      <c r="B3" s="504"/>
      <c r="C3" s="504"/>
      <c r="D3" s="504"/>
      <c r="E3" s="504"/>
      <c r="F3" s="504"/>
      <c r="G3" s="504"/>
      <c r="H3" s="504"/>
      <c r="I3" s="504"/>
    </row>
    <row r="4" spans="1:9" s="247" customFormat="1" ht="30.75" customHeight="1" x14ac:dyDescent="0.2">
      <c r="A4" s="505" t="s">
        <v>473</v>
      </c>
      <c r="B4" s="505"/>
      <c r="C4" s="505"/>
      <c r="D4" s="505"/>
      <c r="E4" s="505"/>
      <c r="F4" s="505"/>
      <c r="G4" s="505"/>
      <c r="H4" s="505"/>
      <c r="I4" s="505"/>
    </row>
    <row r="5" spans="1:9" s="250" customFormat="1" ht="30.75" customHeight="1" x14ac:dyDescent="0.25">
      <c r="A5" s="248" t="s">
        <v>346</v>
      </c>
      <c r="B5" s="248"/>
      <c r="C5" s="248"/>
      <c r="D5" s="248"/>
      <c r="E5" s="248"/>
      <c r="F5" s="248"/>
      <c r="G5" s="248"/>
      <c r="H5" s="249"/>
      <c r="I5" s="249"/>
    </row>
    <row r="6" spans="1:9" s="250" customFormat="1" ht="15.75" customHeight="1" x14ac:dyDescent="0.2">
      <c r="A6" s="262"/>
      <c r="B6" s="263"/>
      <c r="C6" s="263"/>
      <c r="D6" s="264"/>
      <c r="E6" s="264"/>
      <c r="F6" s="264"/>
      <c r="G6" s="264"/>
      <c r="H6" s="251"/>
      <c r="I6" s="251"/>
    </row>
    <row r="7" spans="1:9" s="253" customFormat="1" ht="25.5" customHeight="1" x14ac:dyDescent="0.25">
      <c r="A7" s="252"/>
      <c r="B7" s="265" t="s">
        <v>293</v>
      </c>
      <c r="C7" s="265" t="s">
        <v>294</v>
      </c>
      <c r="D7" s="265" t="s">
        <v>295</v>
      </c>
      <c r="E7" s="265" t="s">
        <v>334</v>
      </c>
      <c r="F7" s="265" t="s">
        <v>335</v>
      </c>
      <c r="G7" s="265" t="s">
        <v>336</v>
      </c>
      <c r="H7" s="265" t="s">
        <v>337</v>
      </c>
      <c r="I7" s="265" t="s">
        <v>338</v>
      </c>
    </row>
    <row r="8" spans="1:9" ht="84.75" customHeight="1" x14ac:dyDescent="0.2">
      <c r="B8" s="506" t="s">
        <v>472</v>
      </c>
      <c r="C8" s="507"/>
      <c r="D8" s="506" t="s">
        <v>339</v>
      </c>
      <c r="E8" s="508"/>
      <c r="F8" s="508"/>
      <c r="G8" s="508"/>
      <c r="H8" s="508"/>
      <c r="I8" s="507"/>
    </row>
    <row r="9" spans="1:9" ht="165.75" customHeight="1" x14ac:dyDescent="0.2">
      <c r="A9" s="257" t="s">
        <v>347</v>
      </c>
      <c r="B9" s="255" t="s">
        <v>474</v>
      </c>
      <c r="C9" s="255" t="s">
        <v>475</v>
      </c>
      <c r="D9" s="255" t="s">
        <v>476</v>
      </c>
      <c r="E9" s="255" t="s">
        <v>477</v>
      </c>
      <c r="F9" s="255" t="s">
        <v>478</v>
      </c>
      <c r="G9" s="255" t="s">
        <v>479</v>
      </c>
      <c r="H9" s="255" t="s">
        <v>480</v>
      </c>
      <c r="I9" s="255" t="s">
        <v>481</v>
      </c>
    </row>
    <row r="10" spans="1:9" ht="226.5" customHeight="1" x14ac:dyDescent="0.2">
      <c r="A10" s="255"/>
      <c r="B10" s="256"/>
      <c r="C10" s="257"/>
      <c r="D10" s="308" t="s">
        <v>340</v>
      </c>
      <c r="E10" s="308" t="s">
        <v>341</v>
      </c>
      <c r="F10" s="308" t="s">
        <v>342</v>
      </c>
      <c r="G10" s="308" t="s">
        <v>343</v>
      </c>
      <c r="H10" s="308" t="s">
        <v>344</v>
      </c>
      <c r="I10" s="309" t="s">
        <v>482</v>
      </c>
    </row>
    <row r="11" spans="1:9" s="260" customFormat="1" ht="35.1" customHeight="1" x14ac:dyDescent="0.25">
      <c r="A11" s="258"/>
      <c r="B11" s="259"/>
      <c r="C11" s="259"/>
      <c r="D11" s="259"/>
      <c r="E11" s="259"/>
      <c r="F11" s="259"/>
      <c r="G11" s="259"/>
      <c r="H11" s="259"/>
      <c r="I11" s="259"/>
    </row>
    <row r="12" spans="1:9" s="260" customFormat="1" ht="35.1" customHeight="1" x14ac:dyDescent="0.25">
      <c r="A12" s="258"/>
      <c r="B12" s="259"/>
      <c r="C12" s="259"/>
      <c r="D12" s="259"/>
      <c r="E12" s="259"/>
      <c r="F12" s="259"/>
      <c r="G12" s="259"/>
      <c r="H12" s="259"/>
      <c r="I12" s="259"/>
    </row>
    <row r="13" spans="1:9" s="260" customFormat="1" ht="35.1" customHeight="1" x14ac:dyDescent="0.25">
      <c r="A13" s="258"/>
      <c r="B13" s="259"/>
      <c r="C13" s="259"/>
      <c r="D13" s="259"/>
      <c r="E13" s="259"/>
      <c r="F13" s="259"/>
      <c r="G13" s="259"/>
      <c r="H13" s="259"/>
      <c r="I13" s="259"/>
    </row>
    <row r="14" spans="1:9" s="260" customFormat="1" ht="35.1" customHeight="1" x14ac:dyDescent="0.25">
      <c r="A14" s="258"/>
      <c r="B14" s="259"/>
      <c r="C14" s="259"/>
      <c r="D14" s="259"/>
      <c r="E14" s="259"/>
      <c r="F14" s="259"/>
      <c r="G14" s="259"/>
      <c r="H14" s="259"/>
      <c r="I14" s="259"/>
    </row>
    <row r="15" spans="1:9" s="260" customFormat="1" ht="35.1" customHeight="1" x14ac:dyDescent="0.25">
      <c r="A15" s="258"/>
      <c r="B15" s="259"/>
      <c r="C15" s="259"/>
      <c r="D15" s="259"/>
      <c r="E15" s="259"/>
      <c r="F15" s="259"/>
      <c r="G15" s="259"/>
      <c r="H15" s="259"/>
      <c r="I15" s="259"/>
    </row>
    <row r="16" spans="1:9" s="260" customFormat="1" ht="35.1" customHeight="1" x14ac:dyDescent="0.25">
      <c r="A16" s="258"/>
      <c r="B16" s="259"/>
      <c r="C16" s="259"/>
      <c r="D16" s="259"/>
      <c r="E16" s="259"/>
      <c r="F16" s="259"/>
      <c r="G16" s="259"/>
      <c r="H16" s="259"/>
      <c r="I16" s="259"/>
    </row>
    <row r="17" spans="1:9" s="260" customFormat="1" ht="35.1" customHeight="1" x14ac:dyDescent="0.25">
      <c r="A17" s="258"/>
      <c r="B17" s="259"/>
      <c r="C17" s="259"/>
      <c r="D17" s="259"/>
      <c r="E17" s="259"/>
      <c r="F17" s="259"/>
      <c r="G17" s="259"/>
      <c r="H17" s="259"/>
      <c r="I17" s="259"/>
    </row>
    <row r="18" spans="1:9" s="260" customFormat="1" ht="35.1" customHeight="1" x14ac:dyDescent="0.25">
      <c r="A18" s="258"/>
      <c r="B18" s="259"/>
      <c r="C18" s="259"/>
      <c r="D18" s="259"/>
      <c r="E18" s="259"/>
      <c r="F18" s="259"/>
      <c r="G18" s="259"/>
      <c r="H18" s="259"/>
      <c r="I18" s="259"/>
    </row>
    <row r="19" spans="1:9" s="260" customFormat="1" ht="35.1" customHeight="1" x14ac:dyDescent="0.25">
      <c r="A19" s="258"/>
      <c r="B19" s="259"/>
      <c r="C19" s="259"/>
      <c r="D19" s="259"/>
      <c r="E19" s="259"/>
      <c r="F19" s="259"/>
      <c r="G19" s="259"/>
      <c r="H19" s="259"/>
      <c r="I19" s="259"/>
    </row>
    <row r="20" spans="1:9" s="260" customFormat="1" ht="35.1" customHeight="1" x14ac:dyDescent="0.25">
      <c r="A20" s="258"/>
      <c r="B20" s="259"/>
      <c r="C20" s="259"/>
      <c r="D20" s="259"/>
      <c r="E20" s="259"/>
      <c r="F20" s="259"/>
      <c r="G20" s="259"/>
      <c r="H20" s="259"/>
      <c r="I20" s="259"/>
    </row>
    <row r="21" spans="1:9" s="260" customFormat="1" ht="35.1" customHeight="1" x14ac:dyDescent="0.25">
      <c r="A21" s="258"/>
      <c r="B21" s="259"/>
      <c r="C21" s="259"/>
      <c r="D21" s="259"/>
      <c r="E21" s="259"/>
      <c r="F21" s="259"/>
      <c r="G21" s="259"/>
      <c r="H21" s="259"/>
      <c r="I21" s="259"/>
    </row>
    <row r="22" spans="1:9" s="260" customFormat="1" ht="35.1" customHeight="1" x14ac:dyDescent="0.25">
      <c r="A22" s="258"/>
      <c r="B22" s="259"/>
      <c r="C22" s="259"/>
      <c r="D22" s="259"/>
      <c r="E22" s="259"/>
      <c r="F22" s="259"/>
      <c r="G22" s="259"/>
      <c r="H22" s="259"/>
      <c r="I22" s="259"/>
    </row>
    <row r="23" spans="1:9" s="260" customFormat="1" ht="35.1" customHeight="1" x14ac:dyDescent="0.25">
      <c r="A23" s="258"/>
      <c r="B23" s="259"/>
      <c r="C23" s="259"/>
      <c r="D23" s="259"/>
      <c r="E23" s="259"/>
      <c r="F23" s="259"/>
      <c r="G23" s="259"/>
      <c r="H23" s="259"/>
      <c r="I23" s="259"/>
    </row>
    <row r="24" spans="1:9" s="260" customFormat="1" ht="35.1" customHeight="1" x14ac:dyDescent="0.25">
      <c r="A24" s="258"/>
      <c r="B24" s="259"/>
      <c r="C24" s="259"/>
      <c r="D24" s="259"/>
      <c r="E24" s="259"/>
      <c r="F24" s="259"/>
      <c r="G24" s="259"/>
      <c r="H24" s="259"/>
      <c r="I24" s="259"/>
    </row>
    <row r="25" spans="1:9" s="260" customFormat="1" ht="35.1" customHeight="1" x14ac:dyDescent="0.25">
      <c r="A25" s="258"/>
      <c r="B25" s="259"/>
      <c r="C25" s="259"/>
      <c r="D25" s="259"/>
      <c r="E25" s="259"/>
      <c r="F25" s="259"/>
      <c r="G25" s="259"/>
      <c r="H25" s="259"/>
      <c r="I25" s="259"/>
    </row>
    <row r="26" spans="1:9" s="260" customFormat="1" ht="35.1" customHeight="1" x14ac:dyDescent="0.25">
      <c r="A26" s="258"/>
      <c r="B26" s="259"/>
      <c r="C26" s="259"/>
      <c r="D26" s="259"/>
      <c r="E26" s="259"/>
      <c r="F26" s="259"/>
      <c r="G26" s="259"/>
      <c r="H26" s="259"/>
      <c r="I26" s="259"/>
    </row>
    <row r="27" spans="1:9" s="260" customFormat="1" ht="35.1" customHeight="1" x14ac:dyDescent="0.25">
      <c r="A27" s="258"/>
      <c r="B27" s="259"/>
      <c r="C27" s="259"/>
      <c r="D27" s="259"/>
      <c r="E27" s="259"/>
      <c r="F27" s="259"/>
      <c r="G27" s="259"/>
      <c r="H27" s="259"/>
      <c r="I27" s="259"/>
    </row>
    <row r="28" spans="1:9" s="260" customFormat="1" ht="35.1" customHeight="1" x14ac:dyDescent="0.25">
      <c r="A28" s="258"/>
      <c r="B28" s="259"/>
      <c r="C28" s="259"/>
      <c r="D28" s="259"/>
      <c r="E28" s="259"/>
      <c r="F28" s="259"/>
      <c r="G28" s="259"/>
      <c r="H28" s="259"/>
      <c r="I28" s="259"/>
    </row>
    <row r="29" spans="1:9" s="260" customFormat="1" ht="35.1" customHeight="1" x14ac:dyDescent="0.25">
      <c r="A29" s="258"/>
      <c r="B29" s="259"/>
      <c r="C29" s="259"/>
      <c r="D29" s="259"/>
      <c r="E29" s="259"/>
      <c r="F29" s="259"/>
      <c r="G29" s="259"/>
      <c r="H29" s="259"/>
      <c r="I29" s="259"/>
    </row>
    <row r="30" spans="1:9" s="260" customFormat="1" ht="35.1" customHeight="1" x14ac:dyDescent="0.25">
      <c r="A30" s="258"/>
      <c r="B30" s="259"/>
      <c r="C30" s="259"/>
      <c r="D30" s="259"/>
      <c r="E30" s="259"/>
      <c r="F30" s="259"/>
      <c r="G30" s="259"/>
      <c r="H30" s="259"/>
      <c r="I30" s="259"/>
    </row>
    <row r="31" spans="1:9" s="260" customFormat="1" ht="35.1" customHeight="1" x14ac:dyDescent="0.25">
      <c r="A31" s="258"/>
      <c r="B31" s="259"/>
      <c r="C31" s="259"/>
      <c r="D31" s="259"/>
      <c r="E31" s="259"/>
      <c r="F31" s="259"/>
      <c r="G31" s="259"/>
      <c r="H31" s="259"/>
      <c r="I31" s="259"/>
    </row>
    <row r="32" spans="1:9" s="260" customFormat="1" ht="35.1" customHeight="1" x14ac:dyDescent="0.25">
      <c r="A32" s="258"/>
      <c r="B32" s="259"/>
      <c r="C32" s="259"/>
      <c r="D32" s="259"/>
      <c r="E32" s="259"/>
      <c r="F32" s="259"/>
      <c r="G32" s="259"/>
      <c r="H32" s="259"/>
      <c r="I32" s="259"/>
    </row>
    <row r="33" spans="1:9" s="260" customFormat="1" ht="35.1" customHeight="1" x14ac:dyDescent="0.25">
      <c r="A33" s="258"/>
      <c r="B33" s="259"/>
      <c r="C33" s="259"/>
      <c r="D33" s="259"/>
      <c r="E33" s="259"/>
      <c r="F33" s="259"/>
      <c r="G33" s="259"/>
      <c r="H33" s="259"/>
      <c r="I33" s="259"/>
    </row>
    <row r="34" spans="1:9" s="260" customFormat="1" ht="35.1" customHeight="1" x14ac:dyDescent="0.25">
      <c r="A34" s="258"/>
      <c r="B34" s="259"/>
      <c r="C34" s="259"/>
      <c r="D34" s="259"/>
      <c r="E34" s="259"/>
      <c r="F34" s="259"/>
      <c r="G34" s="259"/>
      <c r="H34" s="259"/>
      <c r="I34" s="259"/>
    </row>
    <row r="35" spans="1:9" s="260" customFormat="1" ht="35.1" customHeight="1" x14ac:dyDescent="0.25">
      <c r="A35" s="258"/>
      <c r="B35" s="259"/>
      <c r="C35" s="259"/>
      <c r="D35" s="259"/>
      <c r="E35" s="259"/>
      <c r="F35" s="259"/>
      <c r="G35" s="259"/>
      <c r="H35" s="259"/>
      <c r="I35" s="259"/>
    </row>
    <row r="36" spans="1:9" s="260" customFormat="1" ht="35.1" customHeight="1" x14ac:dyDescent="0.25">
      <c r="A36" s="258"/>
      <c r="B36" s="259"/>
      <c r="C36" s="259"/>
      <c r="D36" s="259"/>
      <c r="E36" s="259"/>
      <c r="F36" s="259"/>
      <c r="G36" s="259"/>
      <c r="H36" s="259"/>
      <c r="I36" s="259"/>
    </row>
    <row r="37" spans="1:9" s="260" customFormat="1" ht="35.1" customHeight="1" x14ac:dyDescent="0.25">
      <c r="A37" s="258"/>
      <c r="B37" s="259"/>
      <c r="C37" s="259"/>
      <c r="D37" s="259"/>
      <c r="E37" s="259"/>
      <c r="F37" s="259"/>
      <c r="G37" s="259"/>
      <c r="H37" s="259"/>
      <c r="I37" s="259"/>
    </row>
    <row r="38" spans="1:9" s="260" customFormat="1" ht="35.1" customHeight="1" x14ac:dyDescent="0.25">
      <c r="A38" s="258"/>
      <c r="B38" s="259"/>
      <c r="C38" s="259"/>
      <c r="D38" s="259"/>
      <c r="E38" s="259"/>
      <c r="F38" s="259"/>
      <c r="G38" s="259"/>
      <c r="H38" s="259"/>
      <c r="I38" s="259"/>
    </row>
    <row r="39" spans="1:9" s="260" customFormat="1" ht="35.1" customHeight="1" x14ac:dyDescent="0.25">
      <c r="A39" s="258"/>
      <c r="B39" s="259"/>
      <c r="C39" s="259"/>
      <c r="D39" s="259"/>
      <c r="E39" s="259"/>
      <c r="F39" s="259"/>
      <c r="G39" s="259"/>
      <c r="H39" s="259"/>
      <c r="I39" s="259"/>
    </row>
    <row r="40" spans="1:9" s="260" customFormat="1" ht="35.1" customHeight="1" x14ac:dyDescent="0.25">
      <c r="A40" s="258"/>
      <c r="B40" s="259"/>
      <c r="C40" s="259"/>
      <c r="D40" s="259"/>
      <c r="E40" s="259"/>
      <c r="F40" s="259"/>
      <c r="G40" s="259"/>
      <c r="H40" s="259"/>
      <c r="I40" s="259"/>
    </row>
    <row r="41" spans="1:9" s="260" customFormat="1" ht="35.1" customHeight="1" x14ac:dyDescent="0.25">
      <c r="A41" s="258"/>
      <c r="B41" s="259"/>
      <c r="C41" s="259"/>
      <c r="D41" s="259"/>
      <c r="E41" s="259"/>
      <c r="F41" s="259"/>
      <c r="G41" s="259"/>
      <c r="H41" s="259"/>
      <c r="I41" s="259"/>
    </row>
    <row r="42" spans="1:9" s="260" customFormat="1" ht="35.1" customHeight="1" x14ac:dyDescent="0.25">
      <c r="A42" s="258"/>
      <c r="B42" s="259"/>
      <c r="C42" s="259"/>
      <c r="D42" s="259"/>
      <c r="E42" s="259"/>
      <c r="F42" s="259"/>
      <c r="G42" s="259"/>
      <c r="H42" s="259"/>
      <c r="I42" s="259"/>
    </row>
    <row r="43" spans="1:9" s="260" customFormat="1" ht="35.1" customHeight="1" x14ac:dyDescent="0.25">
      <c r="A43" s="258"/>
      <c r="B43" s="259"/>
      <c r="C43" s="259"/>
      <c r="D43" s="259"/>
      <c r="E43" s="259"/>
      <c r="F43" s="259"/>
      <c r="G43" s="259"/>
      <c r="H43" s="259"/>
      <c r="I43" s="259"/>
    </row>
    <row r="44" spans="1:9" s="260" customFormat="1" ht="35.1" customHeight="1" x14ac:dyDescent="0.25">
      <c r="A44" s="258"/>
      <c r="B44" s="259"/>
      <c r="C44" s="259"/>
      <c r="D44" s="259"/>
      <c r="E44" s="259"/>
      <c r="F44" s="259"/>
      <c r="G44" s="259"/>
      <c r="H44" s="259"/>
      <c r="I44" s="259"/>
    </row>
    <row r="45" spans="1:9" s="260" customFormat="1" ht="35.1" customHeight="1" x14ac:dyDescent="0.25">
      <c r="A45" s="258"/>
      <c r="B45" s="259"/>
      <c r="C45" s="259"/>
      <c r="D45" s="259"/>
      <c r="E45" s="259"/>
      <c r="F45" s="259"/>
      <c r="G45" s="259"/>
      <c r="H45" s="259"/>
      <c r="I45" s="259"/>
    </row>
    <row r="46" spans="1:9" s="260" customFormat="1" ht="35.1" customHeight="1" x14ac:dyDescent="0.25">
      <c r="A46" s="258"/>
      <c r="B46" s="259"/>
      <c r="C46" s="259"/>
      <c r="D46" s="259"/>
      <c r="E46" s="259"/>
      <c r="F46" s="259"/>
      <c r="G46" s="259"/>
      <c r="H46" s="259"/>
      <c r="I46" s="259"/>
    </row>
    <row r="47" spans="1:9" s="260" customFormat="1" ht="35.1" customHeight="1" x14ac:dyDescent="0.25">
      <c r="A47" s="258"/>
      <c r="B47" s="259"/>
      <c r="C47" s="259"/>
      <c r="D47" s="259"/>
      <c r="E47" s="259"/>
      <c r="F47" s="259"/>
      <c r="G47" s="259"/>
      <c r="H47" s="259"/>
      <c r="I47" s="259"/>
    </row>
    <row r="48" spans="1:9" s="260" customFormat="1" ht="35.1" customHeight="1" x14ac:dyDescent="0.25">
      <c r="A48" s="258"/>
      <c r="B48" s="259"/>
      <c r="C48" s="259"/>
      <c r="D48" s="259"/>
      <c r="E48" s="259"/>
      <c r="F48" s="259"/>
      <c r="G48" s="259"/>
      <c r="H48" s="259"/>
      <c r="I48" s="259"/>
    </row>
    <row r="49" spans="1:9" s="260" customFormat="1" ht="35.1" customHeight="1" x14ac:dyDescent="0.25">
      <c r="A49" s="258"/>
      <c r="B49" s="259"/>
      <c r="C49" s="259"/>
      <c r="D49" s="259"/>
      <c r="E49" s="259"/>
      <c r="F49" s="259"/>
      <c r="G49" s="259"/>
      <c r="H49" s="259"/>
      <c r="I49" s="259"/>
    </row>
    <row r="50" spans="1:9" s="260" customFormat="1" ht="35.1" customHeight="1" x14ac:dyDescent="0.25">
      <c r="A50" s="258"/>
      <c r="B50" s="259"/>
      <c r="C50" s="259"/>
      <c r="D50" s="259"/>
      <c r="E50" s="259"/>
      <c r="F50" s="259"/>
      <c r="G50" s="259"/>
      <c r="H50" s="259"/>
      <c r="I50" s="259"/>
    </row>
    <row r="51" spans="1:9" s="260" customFormat="1" ht="35.1" customHeight="1" x14ac:dyDescent="0.25">
      <c r="A51" s="258"/>
      <c r="B51" s="259"/>
      <c r="C51" s="259"/>
      <c r="D51" s="259"/>
      <c r="E51" s="259"/>
      <c r="F51" s="259"/>
      <c r="G51" s="259"/>
      <c r="H51" s="259"/>
      <c r="I51" s="259"/>
    </row>
    <row r="52" spans="1:9" s="260" customFormat="1" ht="35.1" customHeight="1" x14ac:dyDescent="0.25">
      <c r="A52" s="258"/>
      <c r="B52" s="259"/>
      <c r="C52" s="259"/>
      <c r="D52" s="259"/>
      <c r="E52" s="259"/>
      <c r="F52" s="259"/>
      <c r="G52" s="259"/>
      <c r="H52" s="259"/>
      <c r="I52" s="259"/>
    </row>
    <row r="53" spans="1:9" s="260" customFormat="1" ht="35.1" customHeight="1" x14ac:dyDescent="0.25">
      <c r="A53" s="258"/>
      <c r="B53" s="259"/>
      <c r="C53" s="259"/>
      <c r="D53" s="259"/>
      <c r="E53" s="259"/>
      <c r="F53" s="259"/>
      <c r="G53" s="259"/>
      <c r="H53" s="259"/>
      <c r="I53" s="259"/>
    </row>
    <row r="54" spans="1:9" s="260" customFormat="1" ht="35.1" customHeight="1" x14ac:dyDescent="0.25">
      <c r="A54" s="258"/>
      <c r="B54" s="259"/>
      <c r="C54" s="259"/>
      <c r="D54" s="259"/>
      <c r="E54" s="259"/>
      <c r="F54" s="259"/>
      <c r="G54" s="259"/>
      <c r="H54" s="259"/>
      <c r="I54" s="259"/>
    </row>
    <row r="55" spans="1:9" s="260" customFormat="1" ht="35.1" customHeight="1" x14ac:dyDescent="0.25">
      <c r="A55" s="258"/>
      <c r="B55" s="259"/>
      <c r="C55" s="259"/>
      <c r="D55" s="259"/>
      <c r="E55" s="259"/>
      <c r="F55" s="259"/>
      <c r="G55" s="259"/>
      <c r="H55" s="259"/>
      <c r="I55" s="259"/>
    </row>
    <row r="56" spans="1:9" s="260" customFormat="1" ht="35.1" customHeight="1" x14ac:dyDescent="0.25">
      <c r="A56" s="258"/>
      <c r="B56" s="259"/>
      <c r="C56" s="259"/>
      <c r="D56" s="259"/>
      <c r="E56" s="259"/>
      <c r="F56" s="259"/>
      <c r="G56" s="259"/>
      <c r="H56" s="259"/>
      <c r="I56" s="259"/>
    </row>
    <row r="57" spans="1:9" s="260" customFormat="1" ht="35.1" customHeight="1" x14ac:dyDescent="0.25">
      <c r="A57" s="258"/>
      <c r="B57" s="259"/>
      <c r="C57" s="259"/>
      <c r="D57" s="259"/>
      <c r="E57" s="259"/>
      <c r="F57" s="259"/>
      <c r="G57" s="259"/>
      <c r="H57" s="259"/>
      <c r="I57" s="259"/>
    </row>
    <row r="58" spans="1:9" s="260" customFormat="1" ht="35.1" customHeight="1" x14ac:dyDescent="0.25">
      <c r="A58" s="258"/>
      <c r="B58" s="259"/>
      <c r="C58" s="259"/>
      <c r="D58" s="259"/>
      <c r="E58" s="259"/>
      <c r="F58" s="259"/>
      <c r="G58" s="259"/>
      <c r="H58" s="259"/>
      <c r="I58" s="259"/>
    </row>
    <row r="59" spans="1:9" s="260" customFormat="1" ht="35.1" customHeight="1" x14ac:dyDescent="0.25">
      <c r="A59" s="258"/>
      <c r="B59" s="259"/>
      <c r="C59" s="259"/>
      <c r="D59" s="259"/>
      <c r="E59" s="259"/>
      <c r="F59" s="259"/>
      <c r="G59" s="259"/>
      <c r="H59" s="259"/>
      <c r="I59" s="259"/>
    </row>
    <row r="60" spans="1:9" s="260" customFormat="1" ht="35.1" customHeight="1" x14ac:dyDescent="0.25">
      <c r="A60" s="258"/>
      <c r="B60" s="259"/>
      <c r="C60" s="259"/>
      <c r="D60" s="259"/>
      <c r="E60" s="259"/>
      <c r="F60" s="259"/>
      <c r="G60" s="259"/>
      <c r="H60" s="259"/>
      <c r="I60" s="259"/>
    </row>
    <row r="61" spans="1:9" s="260" customFormat="1" ht="35.1" customHeight="1" x14ac:dyDescent="0.25">
      <c r="A61" s="258"/>
      <c r="B61" s="259"/>
      <c r="C61" s="259"/>
      <c r="D61" s="259"/>
      <c r="E61" s="259"/>
      <c r="F61" s="259"/>
      <c r="G61" s="259"/>
      <c r="H61" s="259"/>
      <c r="I61" s="259"/>
    </row>
    <row r="62" spans="1:9" s="260" customFormat="1" ht="35.1" customHeight="1" x14ac:dyDescent="0.25">
      <c r="A62" s="258"/>
      <c r="B62" s="259"/>
      <c r="C62" s="259"/>
      <c r="D62" s="259"/>
      <c r="E62" s="259"/>
      <c r="F62" s="259"/>
      <c r="G62" s="259"/>
      <c r="H62" s="259"/>
      <c r="I62" s="259"/>
    </row>
    <row r="63" spans="1:9" s="260" customFormat="1" ht="35.1" customHeight="1" x14ac:dyDescent="0.25">
      <c r="A63" s="258"/>
      <c r="B63" s="259"/>
      <c r="C63" s="259"/>
      <c r="D63" s="259"/>
      <c r="E63" s="259"/>
      <c r="F63" s="259"/>
      <c r="G63" s="259"/>
      <c r="H63" s="259"/>
      <c r="I63" s="259"/>
    </row>
    <row r="64" spans="1:9" s="260" customFormat="1" ht="35.1" customHeight="1" x14ac:dyDescent="0.25">
      <c r="A64" s="258"/>
      <c r="B64" s="259"/>
      <c r="C64" s="259"/>
      <c r="D64" s="259"/>
      <c r="E64" s="259"/>
      <c r="F64" s="259"/>
      <c r="G64" s="259"/>
      <c r="H64" s="259"/>
      <c r="I64" s="259"/>
    </row>
    <row r="65" spans="1:9" s="260" customFormat="1" ht="35.1" customHeight="1" x14ac:dyDescent="0.25">
      <c r="A65" s="258"/>
      <c r="B65" s="259"/>
      <c r="C65" s="259"/>
      <c r="D65" s="259"/>
      <c r="E65" s="259"/>
      <c r="F65" s="259"/>
      <c r="G65" s="259"/>
      <c r="H65" s="259"/>
      <c r="I65" s="259"/>
    </row>
    <row r="66" spans="1:9" s="260" customFormat="1" ht="35.1" customHeight="1" x14ac:dyDescent="0.25">
      <c r="A66" s="258"/>
      <c r="B66" s="259"/>
      <c r="C66" s="259"/>
      <c r="D66" s="259"/>
      <c r="E66" s="259"/>
      <c r="F66" s="259"/>
      <c r="G66" s="259"/>
      <c r="H66" s="259"/>
      <c r="I66" s="259"/>
    </row>
    <row r="67" spans="1:9" s="260" customFormat="1" ht="35.1" customHeight="1" x14ac:dyDescent="0.25">
      <c r="A67" s="258"/>
      <c r="B67" s="259"/>
      <c r="C67" s="259"/>
      <c r="D67" s="259"/>
      <c r="E67" s="259"/>
      <c r="F67" s="259"/>
      <c r="G67" s="259"/>
      <c r="H67" s="259"/>
      <c r="I67" s="259"/>
    </row>
    <row r="68" spans="1:9" s="260" customFormat="1" ht="35.1" customHeight="1" x14ac:dyDescent="0.25">
      <c r="A68" s="258"/>
      <c r="B68" s="259"/>
      <c r="C68" s="259"/>
      <c r="D68" s="259"/>
      <c r="E68" s="259"/>
      <c r="F68" s="259"/>
      <c r="G68" s="259"/>
      <c r="H68" s="259"/>
      <c r="I68" s="259"/>
    </row>
    <row r="69" spans="1:9" s="260" customFormat="1" ht="35.1" customHeight="1" x14ac:dyDescent="0.25">
      <c r="A69" s="258"/>
      <c r="B69" s="259"/>
      <c r="C69" s="259"/>
      <c r="D69" s="259"/>
      <c r="E69" s="259"/>
      <c r="F69" s="259"/>
      <c r="G69" s="259"/>
      <c r="H69" s="259"/>
      <c r="I69" s="259"/>
    </row>
    <row r="70" spans="1:9" s="260" customFormat="1" ht="35.1" customHeight="1" x14ac:dyDescent="0.25">
      <c r="A70" s="258"/>
      <c r="B70" s="259"/>
      <c r="C70" s="259"/>
      <c r="D70" s="259"/>
      <c r="E70" s="259"/>
      <c r="F70" s="259"/>
      <c r="G70" s="259"/>
      <c r="H70" s="259"/>
      <c r="I70" s="259"/>
    </row>
    <row r="71" spans="1:9" s="260" customFormat="1" ht="35.1" customHeight="1" x14ac:dyDescent="0.25">
      <c r="A71" s="258"/>
      <c r="B71" s="259"/>
      <c r="C71" s="259"/>
      <c r="D71" s="259"/>
      <c r="E71" s="259"/>
      <c r="F71" s="259"/>
      <c r="G71" s="259"/>
      <c r="H71" s="259"/>
      <c r="I71" s="259"/>
    </row>
    <row r="72" spans="1:9" s="260" customFormat="1" ht="35.1" customHeight="1" x14ac:dyDescent="0.25">
      <c r="A72" s="258"/>
      <c r="B72" s="259"/>
      <c r="C72" s="259"/>
      <c r="D72" s="259"/>
      <c r="E72" s="259"/>
      <c r="F72" s="259"/>
      <c r="G72" s="259"/>
      <c r="H72" s="259"/>
      <c r="I72" s="259"/>
    </row>
    <row r="73" spans="1:9" s="260" customFormat="1" ht="35.1" customHeight="1" x14ac:dyDescent="0.25">
      <c r="A73" s="258"/>
      <c r="B73" s="259"/>
      <c r="C73" s="259"/>
      <c r="D73" s="259"/>
      <c r="E73" s="259"/>
      <c r="F73" s="259"/>
      <c r="G73" s="259"/>
      <c r="H73" s="259"/>
      <c r="I73" s="259"/>
    </row>
    <row r="74" spans="1:9" s="260" customFormat="1" ht="35.1" customHeight="1" x14ac:dyDescent="0.25">
      <c r="A74" s="258"/>
      <c r="B74" s="259"/>
      <c r="C74" s="259"/>
      <c r="D74" s="259"/>
      <c r="E74" s="259"/>
      <c r="F74" s="259"/>
      <c r="G74" s="259"/>
      <c r="H74" s="259"/>
      <c r="I74" s="259"/>
    </row>
    <row r="75" spans="1:9" s="260" customFormat="1" ht="35.1" customHeight="1" x14ac:dyDescent="0.25">
      <c r="A75" s="258"/>
      <c r="B75" s="259"/>
      <c r="C75" s="259"/>
      <c r="D75" s="259"/>
      <c r="E75" s="259"/>
      <c r="F75" s="259"/>
      <c r="G75" s="259"/>
      <c r="H75" s="259"/>
      <c r="I75" s="259"/>
    </row>
    <row r="76" spans="1:9" s="260" customFormat="1" ht="35.1" customHeight="1" x14ac:dyDescent="0.25">
      <c r="A76" s="258"/>
      <c r="B76" s="259"/>
      <c r="C76" s="259"/>
      <c r="D76" s="259"/>
      <c r="E76" s="259"/>
      <c r="F76" s="259"/>
      <c r="G76" s="259"/>
      <c r="H76" s="259"/>
      <c r="I76" s="259"/>
    </row>
    <row r="77" spans="1:9" s="260" customFormat="1" ht="35.1" customHeight="1" x14ac:dyDescent="0.25">
      <c r="A77" s="258"/>
      <c r="B77" s="259"/>
      <c r="C77" s="259"/>
      <c r="D77" s="259"/>
      <c r="E77" s="259"/>
      <c r="F77" s="259"/>
      <c r="G77" s="259"/>
      <c r="H77" s="259"/>
      <c r="I77" s="259"/>
    </row>
    <row r="78" spans="1:9" s="260" customFormat="1" ht="35.1" customHeight="1" x14ac:dyDescent="0.25">
      <c r="A78" s="258"/>
      <c r="B78" s="259"/>
      <c r="C78" s="259"/>
      <c r="D78" s="259"/>
      <c r="E78" s="259"/>
      <c r="F78" s="259"/>
      <c r="G78" s="259"/>
      <c r="H78" s="259"/>
      <c r="I78" s="259"/>
    </row>
    <row r="79" spans="1:9" s="260" customFormat="1" ht="35.1" customHeight="1" x14ac:dyDescent="0.25">
      <c r="A79" s="258"/>
      <c r="B79" s="259"/>
      <c r="C79" s="259"/>
      <c r="D79" s="259"/>
      <c r="E79" s="259"/>
      <c r="F79" s="259"/>
      <c r="G79" s="259"/>
      <c r="H79" s="259"/>
      <c r="I79" s="259"/>
    </row>
    <row r="80" spans="1:9" s="260" customFormat="1" ht="35.1" customHeight="1" x14ac:dyDescent="0.25">
      <c r="A80" s="258"/>
      <c r="B80" s="259"/>
      <c r="C80" s="259"/>
      <c r="D80" s="259"/>
      <c r="E80" s="259"/>
      <c r="F80" s="259"/>
      <c r="G80" s="259"/>
      <c r="H80" s="259"/>
      <c r="I80" s="259"/>
    </row>
    <row r="81" spans="1:9" s="260" customFormat="1" ht="35.1" customHeight="1" x14ac:dyDescent="0.25">
      <c r="A81" s="258"/>
      <c r="B81" s="259"/>
      <c r="C81" s="259"/>
      <c r="D81" s="259"/>
      <c r="E81" s="259"/>
      <c r="F81" s="259"/>
      <c r="G81" s="259"/>
      <c r="H81" s="259"/>
      <c r="I81" s="259"/>
    </row>
    <row r="82" spans="1:9" s="260" customFormat="1" ht="35.1" customHeight="1" x14ac:dyDescent="0.25">
      <c r="A82" s="258"/>
      <c r="B82" s="259"/>
      <c r="C82" s="259"/>
      <c r="D82" s="259"/>
      <c r="E82" s="259"/>
      <c r="F82" s="259"/>
      <c r="G82" s="259"/>
      <c r="H82" s="259"/>
      <c r="I82" s="259"/>
    </row>
    <row r="83" spans="1:9" s="260" customFormat="1" ht="35.1" customHeight="1" x14ac:dyDescent="0.25">
      <c r="A83" s="258"/>
      <c r="B83" s="259"/>
      <c r="C83" s="259"/>
      <c r="D83" s="259"/>
      <c r="E83" s="259"/>
      <c r="F83" s="259"/>
      <c r="G83" s="259"/>
      <c r="H83" s="259"/>
      <c r="I83" s="259"/>
    </row>
    <row r="84" spans="1:9" s="260" customFormat="1" ht="35.1" customHeight="1" x14ac:dyDescent="0.25">
      <c r="A84" s="258"/>
      <c r="B84" s="259"/>
      <c r="C84" s="259"/>
      <c r="D84" s="259"/>
      <c r="E84" s="259"/>
      <c r="F84" s="259"/>
      <c r="G84" s="259"/>
      <c r="H84" s="259"/>
      <c r="I84" s="259"/>
    </row>
    <row r="85" spans="1:9" s="260" customFormat="1" ht="35.1" customHeight="1" x14ac:dyDescent="0.25">
      <c r="A85" s="258"/>
      <c r="B85" s="259"/>
      <c r="C85" s="259"/>
      <c r="D85" s="259"/>
      <c r="E85" s="259"/>
      <c r="F85" s="259"/>
      <c r="G85" s="259"/>
      <c r="H85" s="259"/>
      <c r="I85" s="259"/>
    </row>
    <row r="86" spans="1:9" s="260" customFormat="1" ht="35.1" customHeight="1" x14ac:dyDescent="0.25">
      <c r="A86" s="258"/>
      <c r="B86" s="259"/>
      <c r="C86" s="259"/>
      <c r="D86" s="259"/>
      <c r="E86" s="259"/>
      <c r="F86" s="259"/>
      <c r="G86" s="259"/>
      <c r="H86" s="259"/>
      <c r="I86" s="259"/>
    </row>
    <row r="87" spans="1:9" s="260" customFormat="1" ht="35.1" customHeight="1" x14ac:dyDescent="0.25">
      <c r="A87" s="258"/>
      <c r="B87" s="259"/>
      <c r="C87" s="259"/>
      <c r="D87" s="259"/>
      <c r="E87" s="259"/>
      <c r="F87" s="259"/>
      <c r="G87" s="259"/>
      <c r="H87" s="259"/>
      <c r="I87" s="259"/>
    </row>
    <row r="88" spans="1:9" s="260" customFormat="1" ht="35.1" customHeight="1" x14ac:dyDescent="0.25">
      <c r="A88" s="258"/>
      <c r="B88" s="259"/>
      <c r="C88" s="259"/>
      <c r="D88" s="259"/>
      <c r="E88" s="259"/>
      <c r="F88" s="259"/>
      <c r="G88" s="259"/>
      <c r="H88" s="259"/>
      <c r="I88" s="259"/>
    </row>
    <row r="89" spans="1:9" s="260" customFormat="1" ht="35.1" customHeight="1" x14ac:dyDescent="0.25">
      <c r="A89" s="258"/>
      <c r="B89" s="259"/>
      <c r="C89" s="259"/>
      <c r="D89" s="259"/>
      <c r="E89" s="259"/>
      <c r="F89" s="259"/>
      <c r="G89" s="259"/>
      <c r="H89" s="259"/>
      <c r="I89" s="259"/>
    </row>
    <row r="90" spans="1:9" s="260" customFormat="1" ht="35.1" customHeight="1" x14ac:dyDescent="0.25">
      <c r="A90" s="258"/>
      <c r="B90" s="259"/>
      <c r="C90" s="259"/>
      <c r="D90" s="259"/>
      <c r="E90" s="259"/>
      <c r="F90" s="259"/>
      <c r="G90" s="259"/>
      <c r="H90" s="259"/>
      <c r="I90" s="259"/>
    </row>
    <row r="91" spans="1:9" s="260" customFormat="1" ht="35.1" customHeight="1" x14ac:dyDescent="0.25">
      <c r="A91" s="258"/>
      <c r="B91" s="259"/>
      <c r="C91" s="259"/>
      <c r="D91" s="259"/>
      <c r="E91" s="259"/>
      <c r="F91" s="259"/>
      <c r="G91" s="259"/>
      <c r="H91" s="259"/>
      <c r="I91" s="259"/>
    </row>
    <row r="92" spans="1:9" s="260" customFormat="1" ht="35.1" customHeight="1" x14ac:dyDescent="0.25">
      <c r="A92" s="258"/>
      <c r="B92" s="259"/>
      <c r="C92" s="259"/>
      <c r="D92" s="259"/>
      <c r="E92" s="259"/>
      <c r="F92" s="259"/>
      <c r="G92" s="259"/>
      <c r="H92" s="259"/>
      <c r="I92" s="259"/>
    </row>
    <row r="93" spans="1:9" s="260" customFormat="1" ht="35.1" customHeight="1" x14ac:dyDescent="0.25">
      <c r="A93" s="258"/>
      <c r="B93" s="259"/>
      <c r="C93" s="259"/>
      <c r="D93" s="259"/>
      <c r="E93" s="259"/>
      <c r="F93" s="259"/>
      <c r="G93" s="259"/>
      <c r="H93" s="259"/>
      <c r="I93" s="259"/>
    </row>
    <row r="94" spans="1:9" s="260" customFormat="1" ht="35.1" customHeight="1" x14ac:dyDescent="0.25">
      <c r="A94" s="258"/>
      <c r="B94" s="259"/>
      <c r="C94" s="259"/>
      <c r="D94" s="259"/>
      <c r="E94" s="259"/>
      <c r="F94" s="259"/>
      <c r="G94" s="259"/>
      <c r="H94" s="259"/>
      <c r="I94" s="259"/>
    </row>
    <row r="95" spans="1:9" s="260" customFormat="1" ht="35.1" customHeight="1" x14ac:dyDescent="0.25">
      <c r="A95" s="258"/>
      <c r="B95" s="259"/>
      <c r="C95" s="259"/>
      <c r="D95" s="259"/>
      <c r="E95" s="259"/>
      <c r="F95" s="259"/>
      <c r="G95" s="259"/>
      <c r="H95" s="259"/>
      <c r="I95" s="259"/>
    </row>
    <row r="96" spans="1:9" s="260" customFormat="1" ht="35.1" customHeight="1" x14ac:dyDescent="0.25">
      <c r="A96" s="258"/>
      <c r="B96" s="259"/>
      <c r="C96" s="259"/>
      <c r="D96" s="259"/>
      <c r="E96" s="259"/>
      <c r="F96" s="259"/>
      <c r="G96" s="259"/>
      <c r="H96" s="259"/>
      <c r="I96" s="259"/>
    </row>
    <row r="97" spans="1:9" s="260" customFormat="1" ht="35.1" customHeight="1" x14ac:dyDescent="0.25">
      <c r="A97" s="258"/>
      <c r="B97" s="259"/>
      <c r="C97" s="259"/>
      <c r="D97" s="259"/>
      <c r="E97" s="259"/>
      <c r="F97" s="259"/>
      <c r="G97" s="259"/>
      <c r="H97" s="259"/>
      <c r="I97" s="259"/>
    </row>
  </sheetData>
  <sheetProtection password="DBF2" sheet="1" objects="1" scenarios="1"/>
  <protectedRanges>
    <protectedRange sqref="F10" name="Range1_1"/>
  </protectedRanges>
  <mergeCells count="5">
    <mergeCell ref="A1:I1"/>
    <mergeCell ref="A3:I3"/>
    <mergeCell ref="A4:I4"/>
    <mergeCell ref="B8:C8"/>
    <mergeCell ref="D8:I8"/>
  </mergeCells>
  <conditionalFormatting sqref="A11:I97">
    <cfRule type="expression" dxfId="2" priority="1" stopIfTrue="1">
      <formula>#REF!="Part 1 does not apply"</formula>
    </cfRule>
    <cfRule type="expression" dxfId="1" priority="2" stopIfTrue="1">
      <formula>#REF!="Enter data for this home"</formula>
    </cfRule>
    <cfRule type="expression" dxfId="0" priority="3" stopIfTrue="1">
      <formula>$A11="Enter RACS ID on Start here page"</formula>
    </cfRule>
  </conditionalFormatting>
  <dataValidations count="1">
    <dataValidation showErrorMessage="1" errorTitle="Error" error="Please show whole dollars only - do not include cents" sqref="F10" xr:uid="{00000000-0002-0000-0E00-000000000000}"/>
  </dataValidations>
  <pageMargins left="0.70866141732283472" right="0.70866141732283472" top="0.74803149606299213" bottom="0.74803149606299213" header="0.31496062992125984" footer="0.31496062992125984"/>
  <pageSetup paperSize="8" scale="5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L36"/>
  <sheetViews>
    <sheetView zoomScaleNormal="100" workbookViewId="0">
      <selection sqref="A1:L1"/>
    </sheetView>
  </sheetViews>
  <sheetFormatPr defaultColWidth="9.140625" defaultRowHeight="15" x14ac:dyDescent="0.25"/>
  <cols>
    <col min="1" max="1" width="76.5703125" style="2" customWidth="1"/>
    <col min="2" max="12" width="18.28515625" style="2" customWidth="1"/>
    <col min="13" max="16384" width="9.140625" style="2"/>
  </cols>
  <sheetData>
    <row r="1" spans="1:12" ht="58.5" customHeight="1" x14ac:dyDescent="0.25">
      <c r="A1" s="509" t="s">
        <v>212</v>
      </c>
      <c r="B1" s="509"/>
      <c r="C1" s="509"/>
      <c r="D1" s="509"/>
      <c r="E1" s="509"/>
      <c r="F1" s="509"/>
      <c r="G1" s="509"/>
      <c r="H1" s="509"/>
      <c r="I1" s="509"/>
      <c r="J1" s="509"/>
      <c r="K1" s="509"/>
      <c r="L1" s="509"/>
    </row>
    <row r="2" spans="1:12" x14ac:dyDescent="0.25">
      <c r="A2" s="109"/>
      <c r="B2" s="109"/>
      <c r="C2" s="109"/>
      <c r="D2" s="109"/>
      <c r="E2" s="109"/>
      <c r="F2" s="109"/>
      <c r="G2" s="109"/>
      <c r="H2" s="109"/>
      <c r="I2" s="109"/>
      <c r="J2" s="109"/>
      <c r="K2" s="109"/>
      <c r="L2" s="109"/>
    </row>
    <row r="3" spans="1:12" ht="71.25" customHeight="1" x14ac:dyDescent="0.25">
      <c r="A3" s="144"/>
      <c r="B3" s="110" t="s">
        <v>223</v>
      </c>
      <c r="C3" s="110" t="s">
        <v>0</v>
      </c>
      <c r="D3" s="110" t="s">
        <v>1</v>
      </c>
      <c r="E3" s="110" t="s">
        <v>2</v>
      </c>
      <c r="F3" s="110" t="s">
        <v>3</v>
      </c>
      <c r="G3" s="110" t="s">
        <v>4</v>
      </c>
      <c r="H3" s="110" t="s">
        <v>5</v>
      </c>
      <c r="I3" s="110" t="s">
        <v>6</v>
      </c>
      <c r="J3" s="110" t="s">
        <v>7</v>
      </c>
      <c r="K3" s="110" t="s">
        <v>8</v>
      </c>
      <c r="L3" s="110" t="s">
        <v>9</v>
      </c>
    </row>
    <row r="4" spans="1:12" ht="45.75" customHeight="1" x14ac:dyDescent="0.25">
      <c r="A4" s="145" t="s">
        <v>484</v>
      </c>
      <c r="B4" s="111"/>
      <c r="C4" s="111"/>
      <c r="D4" s="111"/>
      <c r="E4" s="111"/>
      <c r="F4" s="111"/>
      <c r="G4" s="111"/>
      <c r="H4" s="111"/>
      <c r="I4" s="111"/>
      <c r="J4" s="111"/>
      <c r="K4" s="111"/>
      <c r="L4" s="111"/>
    </row>
    <row r="5" spans="1:12" ht="19.5" customHeight="1" x14ac:dyDescent="0.25">
      <c r="A5" s="146" t="s">
        <v>213</v>
      </c>
      <c r="B5" s="111"/>
      <c r="C5" s="111"/>
      <c r="D5" s="111"/>
      <c r="E5" s="111"/>
      <c r="F5" s="111"/>
      <c r="G5" s="111"/>
      <c r="H5" s="111"/>
      <c r="I5" s="111"/>
      <c r="J5" s="111"/>
      <c r="K5" s="111"/>
      <c r="L5" s="111"/>
    </row>
    <row r="6" spans="1:12" ht="33" customHeight="1" x14ac:dyDescent="0.25">
      <c r="A6" s="147" t="s">
        <v>231</v>
      </c>
      <c r="B6" s="113">
        <f>SUM(C6:L6)</f>
        <v>0</v>
      </c>
      <c r="C6" s="117"/>
      <c r="D6" s="117"/>
      <c r="E6" s="117"/>
      <c r="F6" s="117"/>
      <c r="G6" s="117"/>
      <c r="H6" s="117"/>
      <c r="I6" s="117"/>
      <c r="J6" s="117"/>
      <c r="K6" s="117"/>
      <c r="L6" s="117"/>
    </row>
    <row r="7" spans="1:12" ht="21" customHeight="1" x14ac:dyDescent="0.25">
      <c r="A7" s="147" t="s">
        <v>232</v>
      </c>
      <c r="B7" s="113">
        <f>SUM(C7:L7)</f>
        <v>0</v>
      </c>
      <c r="C7" s="30"/>
      <c r="D7" s="30"/>
      <c r="E7" s="30"/>
      <c r="F7" s="30"/>
      <c r="G7" s="30"/>
      <c r="H7" s="30"/>
      <c r="I7" s="30"/>
      <c r="J7" s="30"/>
      <c r="K7" s="30"/>
      <c r="L7" s="30"/>
    </row>
    <row r="8" spans="1:12" ht="18" customHeight="1" x14ac:dyDescent="0.25">
      <c r="A8" s="146" t="s">
        <v>214</v>
      </c>
      <c r="B8" s="114"/>
      <c r="C8" s="114"/>
      <c r="D8" s="114"/>
      <c r="E8" s="114"/>
      <c r="F8" s="114"/>
      <c r="G8" s="114"/>
      <c r="H8" s="114"/>
      <c r="I8" s="114"/>
      <c r="J8" s="114"/>
      <c r="K8" s="114"/>
      <c r="L8" s="114"/>
    </row>
    <row r="9" spans="1:12" ht="30" customHeight="1" x14ac:dyDescent="0.25">
      <c r="A9" s="147" t="s">
        <v>233</v>
      </c>
      <c r="B9" s="40">
        <f t="shared" ref="B9:B11" si="0">SUM(C9:L9)</f>
        <v>0</v>
      </c>
      <c r="C9" s="30"/>
      <c r="D9" s="30"/>
      <c r="E9" s="30"/>
      <c r="F9" s="30"/>
      <c r="G9" s="30"/>
      <c r="H9" s="30"/>
      <c r="I9" s="30"/>
      <c r="J9" s="30"/>
      <c r="K9" s="30"/>
      <c r="L9" s="30"/>
    </row>
    <row r="10" spans="1:12" ht="19.5" customHeight="1" x14ac:dyDescent="0.25">
      <c r="A10" s="147" t="s">
        <v>234</v>
      </c>
      <c r="B10" s="40">
        <f t="shared" si="0"/>
        <v>0</v>
      </c>
      <c r="C10" s="30"/>
      <c r="D10" s="30"/>
      <c r="E10" s="30"/>
      <c r="F10" s="30"/>
      <c r="G10" s="30"/>
      <c r="H10" s="30"/>
      <c r="I10" s="30"/>
      <c r="J10" s="30"/>
      <c r="K10" s="30"/>
      <c r="L10" s="30"/>
    </row>
    <row r="11" spans="1:12" ht="20.25" customHeight="1" x14ac:dyDescent="0.25">
      <c r="A11" s="147" t="s">
        <v>235</v>
      </c>
      <c r="B11" s="40">
        <f t="shared" si="0"/>
        <v>0</v>
      </c>
      <c r="C11" s="30"/>
      <c r="D11" s="30"/>
      <c r="E11" s="30"/>
      <c r="F11" s="30"/>
      <c r="G11" s="30"/>
      <c r="H11" s="30"/>
      <c r="I11" s="30"/>
      <c r="J11" s="30"/>
      <c r="K11" s="30"/>
      <c r="L11" s="30"/>
    </row>
    <row r="12" spans="1:12" ht="19.5" customHeight="1" x14ac:dyDescent="0.25">
      <c r="A12" s="146" t="s">
        <v>215</v>
      </c>
      <c r="B12" s="115"/>
      <c r="C12" s="115"/>
      <c r="D12" s="115"/>
      <c r="E12" s="115"/>
      <c r="F12" s="115"/>
      <c r="G12" s="115"/>
      <c r="H12" s="115"/>
      <c r="I12" s="115"/>
      <c r="J12" s="115"/>
      <c r="K12" s="115"/>
      <c r="L12" s="115"/>
    </row>
    <row r="13" spans="1:12" ht="33" customHeight="1" x14ac:dyDescent="0.25">
      <c r="A13" s="147" t="s">
        <v>236</v>
      </c>
      <c r="B13" s="113">
        <f t="shared" ref="B13:B15" si="1">SUM(C13:L13)</f>
        <v>0</v>
      </c>
      <c r="C13" s="30"/>
      <c r="D13" s="30"/>
      <c r="E13" s="30"/>
      <c r="F13" s="30"/>
      <c r="G13" s="30"/>
      <c r="H13" s="30"/>
      <c r="I13" s="30"/>
      <c r="J13" s="30"/>
      <c r="K13" s="30"/>
      <c r="L13" s="30"/>
    </row>
    <row r="14" spans="1:12" ht="17.25" customHeight="1" x14ac:dyDescent="0.25">
      <c r="A14" s="147" t="s">
        <v>237</v>
      </c>
      <c r="B14" s="113">
        <f t="shared" si="1"/>
        <v>0</v>
      </c>
      <c r="C14" s="30"/>
      <c r="D14" s="30"/>
      <c r="E14" s="30"/>
      <c r="F14" s="30"/>
      <c r="G14" s="30"/>
      <c r="H14" s="30"/>
      <c r="I14" s="30"/>
      <c r="J14" s="30"/>
      <c r="K14" s="30"/>
      <c r="L14" s="30"/>
    </row>
    <row r="15" spans="1:12" ht="33" customHeight="1" x14ac:dyDescent="0.25">
      <c r="A15" s="147" t="s">
        <v>238</v>
      </c>
      <c r="B15" s="113">
        <f t="shared" si="1"/>
        <v>0</v>
      </c>
      <c r="C15" s="30"/>
      <c r="D15" s="30"/>
      <c r="E15" s="30"/>
      <c r="F15" s="30"/>
      <c r="G15" s="30"/>
      <c r="H15" s="30"/>
      <c r="I15" s="30"/>
      <c r="J15" s="30"/>
      <c r="K15" s="30"/>
      <c r="L15" s="30"/>
    </row>
    <row r="16" spans="1:12" ht="48.75" customHeight="1" x14ac:dyDescent="0.25">
      <c r="A16" s="145" t="s">
        <v>485</v>
      </c>
      <c r="B16" s="114"/>
      <c r="C16" s="114"/>
      <c r="D16" s="114"/>
      <c r="E16" s="114"/>
      <c r="F16" s="114"/>
      <c r="G16" s="114"/>
      <c r="H16" s="114"/>
      <c r="I16" s="114"/>
      <c r="J16" s="114"/>
      <c r="K16" s="114"/>
      <c r="L16" s="114"/>
    </row>
    <row r="17" spans="1:12" ht="16.5" customHeight="1" x14ac:dyDescent="0.25">
      <c r="A17" s="146" t="s">
        <v>216</v>
      </c>
      <c r="B17" s="114"/>
      <c r="C17" s="114"/>
      <c r="D17" s="114"/>
      <c r="E17" s="114"/>
      <c r="F17" s="114"/>
      <c r="G17" s="114"/>
      <c r="H17" s="114"/>
      <c r="I17" s="114"/>
      <c r="J17" s="114"/>
      <c r="K17" s="114"/>
      <c r="L17" s="114"/>
    </row>
    <row r="18" spans="1:12" ht="48.75" customHeight="1" x14ac:dyDescent="0.25">
      <c r="A18" s="147" t="s">
        <v>239</v>
      </c>
      <c r="B18" s="113">
        <f t="shared" ref="B18:B19" si="2">SUM(C18:L18)</f>
        <v>0</v>
      </c>
      <c r="C18" s="30"/>
      <c r="D18" s="30"/>
      <c r="E18" s="30"/>
      <c r="F18" s="30"/>
      <c r="G18" s="30"/>
      <c r="H18" s="30"/>
      <c r="I18" s="30"/>
      <c r="J18" s="30"/>
      <c r="K18" s="30"/>
      <c r="L18" s="30"/>
    </row>
    <row r="19" spans="1:12" ht="18" customHeight="1" x14ac:dyDescent="0.25">
      <c r="A19" s="147" t="s">
        <v>240</v>
      </c>
      <c r="B19" s="113">
        <f t="shared" si="2"/>
        <v>0</v>
      </c>
      <c r="C19" s="30"/>
      <c r="D19" s="30"/>
      <c r="E19" s="30"/>
      <c r="F19" s="30"/>
      <c r="G19" s="30"/>
      <c r="H19" s="30"/>
      <c r="I19" s="30"/>
      <c r="J19" s="30"/>
      <c r="K19" s="30"/>
      <c r="L19" s="30"/>
    </row>
    <row r="20" spans="1:12" ht="17.25" customHeight="1" x14ac:dyDescent="0.25">
      <c r="A20" s="146" t="s">
        <v>217</v>
      </c>
      <c r="B20" s="114"/>
      <c r="C20" s="114"/>
      <c r="D20" s="114"/>
      <c r="E20" s="114"/>
      <c r="F20" s="114"/>
      <c r="G20" s="114"/>
      <c r="H20" s="114"/>
      <c r="I20" s="114"/>
      <c r="J20" s="114"/>
      <c r="K20" s="114"/>
      <c r="L20" s="114"/>
    </row>
    <row r="21" spans="1:12" ht="30.75" customHeight="1" x14ac:dyDescent="0.25">
      <c r="A21" s="147" t="s">
        <v>241</v>
      </c>
      <c r="B21" s="113">
        <f t="shared" ref="B21:B23" si="3">SUM(C21:L21)</f>
        <v>0</v>
      </c>
      <c r="C21" s="30"/>
      <c r="D21" s="30"/>
      <c r="E21" s="30"/>
      <c r="F21" s="30"/>
      <c r="G21" s="30"/>
      <c r="H21" s="30"/>
      <c r="I21" s="30"/>
      <c r="J21" s="30"/>
      <c r="K21" s="30"/>
      <c r="L21" s="30"/>
    </row>
    <row r="22" spans="1:12" x14ac:dyDescent="0.25">
      <c r="A22" s="147" t="s">
        <v>242</v>
      </c>
      <c r="B22" s="113">
        <f t="shared" si="3"/>
        <v>0</v>
      </c>
      <c r="C22" s="30"/>
      <c r="D22" s="30"/>
      <c r="E22" s="30"/>
      <c r="F22" s="30"/>
      <c r="G22" s="30"/>
      <c r="H22" s="30"/>
      <c r="I22" s="30"/>
      <c r="J22" s="30"/>
      <c r="K22" s="30"/>
      <c r="L22" s="30"/>
    </row>
    <row r="23" spans="1:12" ht="31.5" customHeight="1" x14ac:dyDescent="0.25">
      <c r="A23" s="147" t="s">
        <v>243</v>
      </c>
      <c r="B23" s="113">
        <f t="shared" si="3"/>
        <v>0</v>
      </c>
      <c r="C23" s="30"/>
      <c r="D23" s="30"/>
      <c r="E23" s="30"/>
      <c r="F23" s="30"/>
      <c r="G23" s="30"/>
      <c r="H23" s="30"/>
      <c r="I23" s="30"/>
      <c r="J23" s="30"/>
      <c r="K23" s="30"/>
      <c r="L23" s="30"/>
    </row>
    <row r="24" spans="1:12" ht="18" customHeight="1" x14ac:dyDescent="0.25">
      <c r="A24" s="146" t="s">
        <v>218</v>
      </c>
      <c r="B24" s="116"/>
      <c r="C24" s="116"/>
      <c r="D24" s="116"/>
      <c r="E24" s="116"/>
      <c r="F24" s="116"/>
      <c r="G24" s="116"/>
      <c r="H24" s="116"/>
      <c r="I24" s="116"/>
      <c r="J24" s="116"/>
      <c r="K24" s="116"/>
      <c r="L24" s="116"/>
    </row>
    <row r="25" spans="1:12" ht="30" x14ac:dyDescent="0.25">
      <c r="A25" s="147" t="s">
        <v>244</v>
      </c>
      <c r="B25" s="113">
        <f t="shared" ref="B25:B27" si="4">SUM(C25:L25)</f>
        <v>0</v>
      </c>
      <c r="C25" s="118"/>
      <c r="D25" s="118"/>
      <c r="E25" s="118"/>
      <c r="F25" s="118"/>
      <c r="G25" s="118"/>
      <c r="H25" s="118"/>
      <c r="I25" s="118"/>
      <c r="J25" s="118"/>
      <c r="K25" s="118"/>
      <c r="L25" s="118"/>
    </row>
    <row r="26" spans="1:12" ht="16.5" customHeight="1" x14ac:dyDescent="0.25">
      <c r="A26" s="147" t="s">
        <v>245</v>
      </c>
      <c r="B26" s="113">
        <f t="shared" si="4"/>
        <v>0</v>
      </c>
      <c r="C26" s="30"/>
      <c r="D26" s="30"/>
      <c r="E26" s="30"/>
      <c r="F26" s="30"/>
      <c r="G26" s="30"/>
      <c r="H26" s="30"/>
      <c r="I26" s="30"/>
      <c r="J26" s="30"/>
      <c r="K26" s="30"/>
      <c r="L26" s="30"/>
    </row>
    <row r="27" spans="1:12" ht="30" x14ac:dyDescent="0.25">
      <c r="A27" s="147" t="s">
        <v>246</v>
      </c>
      <c r="B27" s="113">
        <f t="shared" si="4"/>
        <v>0</v>
      </c>
      <c r="C27" s="30"/>
      <c r="D27" s="30"/>
      <c r="E27" s="30"/>
      <c r="F27" s="30"/>
      <c r="G27" s="30"/>
      <c r="H27" s="30"/>
      <c r="I27" s="30"/>
      <c r="J27" s="30"/>
      <c r="K27" s="30"/>
      <c r="L27" s="30"/>
    </row>
    <row r="28" spans="1:12" ht="34.5" customHeight="1" x14ac:dyDescent="0.25">
      <c r="A28" s="145" t="s">
        <v>486</v>
      </c>
      <c r="B28" s="114"/>
      <c r="C28" s="114"/>
      <c r="D28" s="114"/>
      <c r="E28" s="114"/>
      <c r="F28" s="114"/>
      <c r="G28" s="114"/>
      <c r="H28" s="114"/>
      <c r="I28" s="114"/>
      <c r="J28" s="114"/>
      <c r="K28" s="114"/>
      <c r="L28" s="114"/>
    </row>
    <row r="29" spans="1:12" ht="19.5" customHeight="1" x14ac:dyDescent="0.25">
      <c r="A29" s="146" t="s">
        <v>219</v>
      </c>
      <c r="B29" s="114"/>
      <c r="C29" s="114"/>
      <c r="D29" s="114"/>
      <c r="E29" s="114"/>
      <c r="F29" s="114"/>
      <c r="G29" s="114"/>
      <c r="H29" s="114"/>
      <c r="I29" s="114"/>
      <c r="J29" s="114"/>
      <c r="K29" s="114"/>
      <c r="L29" s="114"/>
    </row>
    <row r="30" spans="1:12" ht="45" x14ac:dyDescent="0.25">
      <c r="A30" s="147" t="s">
        <v>247</v>
      </c>
      <c r="B30" s="113">
        <f>SUM(C30:L30)</f>
        <v>0</v>
      </c>
      <c r="C30" s="30"/>
      <c r="D30" s="30"/>
      <c r="E30" s="30"/>
      <c r="F30" s="30"/>
      <c r="G30" s="30"/>
      <c r="H30" s="30"/>
      <c r="I30" s="30"/>
      <c r="J30" s="30"/>
      <c r="K30" s="30"/>
      <c r="L30" s="30"/>
    </row>
    <row r="31" spans="1:12" x14ac:dyDescent="0.25">
      <c r="A31" s="146" t="s">
        <v>220</v>
      </c>
      <c r="B31" s="114"/>
      <c r="C31" s="114"/>
      <c r="D31" s="114"/>
      <c r="E31" s="114"/>
      <c r="F31" s="114"/>
      <c r="G31" s="114"/>
      <c r="H31" s="114"/>
      <c r="I31" s="114"/>
      <c r="J31" s="114"/>
      <c r="K31" s="114"/>
      <c r="L31" s="114"/>
    </row>
    <row r="32" spans="1:12" x14ac:dyDescent="0.25">
      <c r="A32" s="147" t="s">
        <v>248</v>
      </c>
      <c r="B32" s="113">
        <f t="shared" ref="B32:B33" si="5">SUM(C32:L32)</f>
        <v>0</v>
      </c>
      <c r="C32" s="30"/>
      <c r="D32" s="30"/>
      <c r="E32" s="30"/>
      <c r="F32" s="30"/>
      <c r="G32" s="30"/>
      <c r="H32" s="30"/>
      <c r="I32" s="30"/>
      <c r="J32" s="30"/>
      <c r="K32" s="30"/>
      <c r="L32" s="30"/>
    </row>
    <row r="33" spans="1:12" ht="30" x14ac:dyDescent="0.25">
      <c r="A33" s="147" t="s">
        <v>249</v>
      </c>
      <c r="B33" s="113">
        <f t="shared" si="5"/>
        <v>0</v>
      </c>
      <c r="C33" s="30"/>
      <c r="D33" s="30"/>
      <c r="E33" s="30"/>
      <c r="F33" s="30"/>
      <c r="G33" s="30"/>
      <c r="H33" s="30"/>
      <c r="I33" s="30"/>
      <c r="J33" s="30"/>
      <c r="K33" s="30"/>
      <c r="L33" s="30"/>
    </row>
    <row r="34" spans="1:12" ht="18.75" customHeight="1" x14ac:dyDescent="0.25">
      <c r="A34" s="146" t="s">
        <v>221</v>
      </c>
      <c r="B34" s="114"/>
      <c r="C34" s="114"/>
      <c r="D34" s="114"/>
      <c r="E34" s="114"/>
      <c r="F34" s="114"/>
      <c r="G34" s="114"/>
      <c r="H34" s="114"/>
      <c r="I34" s="114"/>
      <c r="J34" s="114"/>
      <c r="K34" s="114"/>
      <c r="L34" s="114"/>
    </row>
    <row r="35" spans="1:12" ht="31.5" customHeight="1" x14ac:dyDescent="0.25">
      <c r="A35" s="147" t="s">
        <v>250</v>
      </c>
      <c r="B35" s="113">
        <f t="shared" ref="B35:B36" si="6">SUM(C35:L35)</f>
        <v>0</v>
      </c>
      <c r="C35" s="30"/>
      <c r="D35" s="30"/>
      <c r="E35" s="30"/>
      <c r="F35" s="30"/>
      <c r="G35" s="30"/>
      <c r="H35" s="30"/>
      <c r="I35" s="30"/>
      <c r="J35" s="30"/>
      <c r="K35" s="30"/>
      <c r="L35" s="30"/>
    </row>
    <row r="36" spans="1:12" ht="33" customHeight="1" x14ac:dyDescent="0.25">
      <c r="A36" s="147" t="s">
        <v>251</v>
      </c>
      <c r="B36" s="113">
        <f t="shared" si="6"/>
        <v>0</v>
      </c>
      <c r="C36" s="30"/>
      <c r="D36" s="30"/>
      <c r="E36" s="30"/>
      <c r="F36" s="30"/>
      <c r="G36" s="30"/>
      <c r="H36" s="30"/>
      <c r="I36" s="30"/>
      <c r="J36" s="30"/>
      <c r="K36" s="30"/>
      <c r="L36" s="30"/>
    </row>
  </sheetData>
  <sheetProtection password="DBF2" sheet="1" objects="1" scenarios="1" insertColumns="0"/>
  <customSheetViews>
    <customSheetView guid="{A91A28E7-93BA-4DD4-9684-A21AE4BC72B8}" fitToPage="1">
      <selection activeCell="A36" sqref="A36"/>
      <pageMargins left="0.7" right="0.7" top="0.75" bottom="0.75" header="0.3" footer="0.3"/>
      <pageSetup paperSize="8" scale="65" orientation="landscape" r:id="rId1"/>
    </customSheetView>
    <customSheetView guid="{0A9E4994-95B3-4293-92E0-872FC39AC805}" fitToPage="1">
      <selection activeCell="A36" sqref="A36"/>
      <pageMargins left="0.7" right="0.7" top="0.75" bottom="0.75" header="0.3" footer="0.3"/>
      <pageSetup paperSize="8" scale="65" orientation="landscape" r:id="rId2"/>
    </customSheetView>
  </customSheetViews>
  <mergeCells count="1">
    <mergeCell ref="A1:L1"/>
  </mergeCells>
  <pageMargins left="0.7" right="0.7" top="0.75" bottom="0.75" header="0.3" footer="0.3"/>
  <pageSetup paperSize="8" scale="7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
  <sheetViews>
    <sheetView showGridLines="0" zoomScaleNormal="100" zoomScalePageLayoutView="40" workbookViewId="0">
      <selection sqref="A1:H1"/>
    </sheetView>
  </sheetViews>
  <sheetFormatPr defaultColWidth="9.140625" defaultRowHeight="12.75" x14ac:dyDescent="0.2"/>
  <cols>
    <col min="1" max="1" width="73" style="266" customWidth="1"/>
    <col min="2" max="2" width="30.7109375" style="266" customWidth="1"/>
    <col min="3" max="3" width="5.140625" style="266" customWidth="1"/>
    <col min="4" max="4" width="5.140625" style="267" customWidth="1"/>
    <col min="5" max="5" width="34.85546875" style="267" customWidth="1"/>
    <col min="6" max="6" width="24.28515625" style="267" customWidth="1"/>
    <col min="7" max="7" width="33.7109375" style="267" customWidth="1"/>
    <col min="8" max="8" width="33.42578125" style="267" customWidth="1"/>
    <col min="9" max="9" width="27.42578125" style="267" customWidth="1"/>
    <col min="10" max="10" width="26.42578125" style="267" customWidth="1"/>
    <col min="11" max="11" width="21.42578125" style="267" customWidth="1"/>
    <col min="12" max="12" width="25" style="267" customWidth="1"/>
    <col min="13" max="13" width="9.140625" style="267" customWidth="1"/>
    <col min="14" max="16384" width="9.140625" style="267"/>
  </cols>
  <sheetData>
    <row r="1" spans="1:8" ht="52.5" customHeight="1" x14ac:dyDescent="0.2">
      <c r="A1" s="363" t="s">
        <v>405</v>
      </c>
      <c r="B1" s="364"/>
      <c r="C1" s="364"/>
      <c r="D1" s="364"/>
      <c r="E1" s="364"/>
      <c r="F1" s="364"/>
      <c r="G1" s="364"/>
      <c r="H1" s="364"/>
    </row>
    <row r="2" spans="1:8" ht="15.75" x14ac:dyDescent="0.2">
      <c r="A2" s="268"/>
      <c r="B2" s="269"/>
      <c r="D2" s="270"/>
      <c r="E2" s="269"/>
      <c r="F2" s="269"/>
      <c r="G2" s="269"/>
    </row>
    <row r="3" spans="1:8" s="271" customFormat="1" ht="13.5" thickBot="1" x14ac:dyDescent="0.25">
      <c r="B3" s="272"/>
      <c r="C3" s="273"/>
    </row>
    <row r="4" spans="1:8" s="271" customFormat="1" ht="22.5" customHeight="1" thickBot="1" x14ac:dyDescent="0.25">
      <c r="A4" s="365" t="s">
        <v>40</v>
      </c>
      <c r="B4" s="366"/>
      <c r="C4" s="285"/>
      <c r="E4" s="367" t="s">
        <v>368</v>
      </c>
      <c r="F4" s="368"/>
      <c r="G4" s="368"/>
      <c r="H4" s="369"/>
    </row>
    <row r="5" spans="1:8" s="271" customFormat="1" ht="15.75" x14ac:dyDescent="0.25">
      <c r="A5" s="291"/>
      <c r="B5" s="292"/>
      <c r="C5" s="286"/>
      <c r="E5" s="299" t="s">
        <v>349</v>
      </c>
      <c r="F5" s="299" t="s">
        <v>350</v>
      </c>
      <c r="G5" s="299" t="s">
        <v>351</v>
      </c>
      <c r="H5" s="299" t="s">
        <v>352</v>
      </c>
    </row>
    <row r="6" spans="1:8" s="274" customFormat="1" ht="15.75" customHeight="1" x14ac:dyDescent="0.25">
      <c r="A6" s="293" t="s">
        <v>366</v>
      </c>
      <c r="B6" s="301"/>
      <c r="C6" s="283"/>
      <c r="E6" s="370"/>
      <c r="F6" s="370"/>
      <c r="G6" s="370"/>
      <c r="H6" s="370"/>
    </row>
    <row r="7" spans="1:8" s="271" customFormat="1" ht="15.75" x14ac:dyDescent="0.25">
      <c r="A7" s="293" t="s">
        <v>390</v>
      </c>
      <c r="B7" s="301"/>
      <c r="C7" s="286"/>
      <c r="E7" s="371"/>
      <c r="F7" s="371"/>
      <c r="G7" s="371"/>
      <c r="H7" s="371"/>
    </row>
    <row r="8" spans="1:8" s="271" customFormat="1" ht="15.75" x14ac:dyDescent="0.2">
      <c r="A8" s="293" t="s">
        <v>353</v>
      </c>
      <c r="B8" s="301"/>
      <c r="C8" s="283"/>
    </row>
    <row r="9" spans="1:8" s="271" customFormat="1" ht="15.75" x14ac:dyDescent="0.2">
      <c r="A9" s="293"/>
      <c r="B9" s="293"/>
      <c r="C9" s="283"/>
    </row>
    <row r="10" spans="1:8" s="275" customFormat="1" ht="18.75" x14ac:dyDescent="0.25">
      <c r="A10" s="27" t="s">
        <v>367</v>
      </c>
      <c r="B10" s="294">
        <f>SUM(B6:B8)</f>
        <v>0</v>
      </c>
      <c r="C10" s="287"/>
      <c r="E10" s="276"/>
    </row>
    <row r="11" spans="1:8" s="271" customFormat="1" ht="16.5" customHeight="1" thickBot="1" x14ac:dyDescent="0.25">
      <c r="A11" s="293"/>
      <c r="B11" s="293"/>
      <c r="C11" s="284"/>
    </row>
    <row r="12" spans="1:8" s="275" customFormat="1" ht="27" customHeight="1" thickBot="1" x14ac:dyDescent="0.3">
      <c r="A12" s="365" t="s">
        <v>369</v>
      </c>
      <c r="B12" s="366"/>
      <c r="C12" s="287"/>
      <c r="E12" s="367" t="s">
        <v>354</v>
      </c>
      <c r="F12" s="368"/>
      <c r="G12" s="368"/>
      <c r="H12" s="369"/>
    </row>
    <row r="13" spans="1:8" s="271" customFormat="1" ht="15.75" x14ac:dyDescent="0.2">
      <c r="A13" s="293"/>
      <c r="B13" s="293"/>
      <c r="C13" s="283"/>
      <c r="E13" s="277"/>
      <c r="F13" s="278"/>
      <c r="G13" s="278"/>
      <c r="H13" s="279"/>
    </row>
    <row r="14" spans="1:8" s="274" customFormat="1" ht="15.75" x14ac:dyDescent="0.25">
      <c r="A14" s="56" t="s">
        <v>370</v>
      </c>
      <c r="B14" s="296"/>
      <c r="C14" s="286"/>
      <c r="E14" s="277"/>
      <c r="F14" s="278"/>
      <c r="G14" s="278"/>
      <c r="H14" s="279"/>
    </row>
    <row r="15" spans="1:8" s="271" customFormat="1" ht="15.75" x14ac:dyDescent="0.2">
      <c r="A15" s="294" t="s">
        <v>371</v>
      </c>
      <c r="B15" s="304"/>
      <c r="C15" s="287"/>
      <c r="E15" s="277"/>
      <c r="F15" s="278"/>
      <c r="G15" s="278"/>
      <c r="H15" s="279"/>
    </row>
    <row r="16" spans="1:8" s="271" customFormat="1" ht="15.75" x14ac:dyDescent="0.2">
      <c r="A16" s="294"/>
      <c r="B16" s="302"/>
      <c r="C16" s="287"/>
      <c r="E16" s="277"/>
      <c r="F16" s="278"/>
      <c r="G16" s="278"/>
      <c r="H16" s="279"/>
    </row>
    <row r="17" spans="1:11" s="271" customFormat="1" ht="15.75" x14ac:dyDescent="0.25">
      <c r="A17" s="60" t="s">
        <v>374</v>
      </c>
      <c r="B17" s="300">
        <f>SUM(B15:B15)</f>
        <v>0</v>
      </c>
      <c r="C17" s="287"/>
      <c r="E17" s="277"/>
      <c r="F17" s="278"/>
      <c r="G17" s="278"/>
      <c r="H17" s="279"/>
    </row>
    <row r="18" spans="1:11" ht="15.75" x14ac:dyDescent="0.2">
      <c r="A18" s="291"/>
      <c r="B18" s="291"/>
      <c r="C18" s="285"/>
      <c r="E18" s="277"/>
      <c r="F18" s="278"/>
      <c r="G18" s="278"/>
      <c r="H18" s="279"/>
    </row>
    <row r="19" spans="1:11" ht="15.75" customHeight="1" x14ac:dyDescent="0.3">
      <c r="A19" s="56" t="s">
        <v>372</v>
      </c>
      <c r="B19" s="295"/>
      <c r="C19" s="285"/>
      <c r="E19" s="277"/>
      <c r="F19" s="278"/>
      <c r="G19" s="278"/>
      <c r="H19" s="279"/>
    </row>
    <row r="20" spans="1:11" ht="15.75" customHeight="1" x14ac:dyDescent="0.3">
      <c r="A20" s="297" t="s">
        <v>391</v>
      </c>
      <c r="B20" s="295"/>
      <c r="C20" s="285"/>
      <c r="E20" s="277"/>
      <c r="F20" s="278"/>
      <c r="G20" s="278"/>
      <c r="H20" s="279"/>
    </row>
    <row r="21" spans="1:11" ht="15.75" x14ac:dyDescent="0.25">
      <c r="A21" s="297" t="s">
        <v>355</v>
      </c>
      <c r="B21" s="305" t="s">
        <v>315</v>
      </c>
      <c r="C21" s="288"/>
      <c r="E21" s="277"/>
      <c r="F21" s="278"/>
      <c r="G21" s="278"/>
      <c r="H21" s="279"/>
    </row>
    <row r="22" spans="1:11" ht="15.75" x14ac:dyDescent="0.25">
      <c r="A22" s="297" t="s">
        <v>356</v>
      </c>
      <c r="B22" s="304"/>
      <c r="C22" s="287"/>
      <c r="E22" s="277"/>
      <c r="F22" s="278"/>
      <c r="G22" s="278"/>
      <c r="H22" s="279"/>
    </row>
    <row r="23" spans="1:11" s="271" customFormat="1" ht="15.75" customHeight="1" x14ac:dyDescent="0.25">
      <c r="A23" s="296" t="s">
        <v>357</v>
      </c>
      <c r="B23" s="301"/>
      <c r="C23" s="283"/>
      <c r="E23" s="277"/>
      <c r="F23" s="278"/>
      <c r="G23" s="278"/>
      <c r="H23" s="279"/>
    </row>
    <row r="24" spans="1:11" s="271" customFormat="1" ht="15.75" x14ac:dyDescent="0.25">
      <c r="A24" s="297" t="s">
        <v>358</v>
      </c>
      <c r="B24" s="301"/>
      <c r="C24" s="289"/>
      <c r="E24" s="277"/>
      <c r="F24" s="278"/>
      <c r="G24" s="278"/>
      <c r="H24" s="279"/>
    </row>
    <row r="25" spans="1:11" s="274" customFormat="1" ht="15.75" x14ac:dyDescent="0.25">
      <c r="A25" s="297" t="s">
        <v>359</v>
      </c>
      <c r="B25" s="304"/>
      <c r="C25" s="287"/>
      <c r="E25" s="277"/>
      <c r="F25" s="278"/>
      <c r="G25" s="278"/>
      <c r="H25" s="279"/>
    </row>
    <row r="26" spans="1:11" s="271" customFormat="1" ht="16.5" customHeight="1" x14ac:dyDescent="0.25">
      <c r="A26" s="298" t="s">
        <v>360</v>
      </c>
      <c r="B26" s="306"/>
      <c r="C26" s="290"/>
      <c r="E26" s="277"/>
      <c r="F26" s="278"/>
      <c r="G26" s="278"/>
      <c r="H26" s="279"/>
    </row>
    <row r="27" spans="1:11" ht="15.75" x14ac:dyDescent="0.25">
      <c r="A27" s="297"/>
      <c r="B27" s="300"/>
      <c r="C27" s="290"/>
      <c r="E27" s="277"/>
      <c r="F27" s="278"/>
      <c r="G27" s="278"/>
      <c r="H27" s="279"/>
    </row>
    <row r="28" spans="1:11" ht="15.75" x14ac:dyDescent="0.25">
      <c r="A28" s="60" t="s">
        <v>373</v>
      </c>
      <c r="B28" s="300">
        <f>SUM(B20:B26)</f>
        <v>0</v>
      </c>
      <c r="C28" s="290"/>
      <c r="E28" s="277"/>
      <c r="F28" s="278"/>
      <c r="G28" s="278"/>
      <c r="H28" s="279"/>
    </row>
    <row r="29" spans="1:11" ht="16.5" customHeight="1" x14ac:dyDescent="0.25">
      <c r="A29" s="296"/>
      <c r="B29" s="296"/>
      <c r="C29" s="290"/>
      <c r="E29" s="277"/>
      <c r="F29" s="278"/>
      <c r="G29" s="278"/>
      <c r="H29" s="279"/>
    </row>
    <row r="30" spans="1:11" s="271" customFormat="1" ht="16.5" thickBot="1" x14ac:dyDescent="0.25">
      <c r="A30" s="27" t="s">
        <v>375</v>
      </c>
      <c r="B30" s="303">
        <f>B17+B28</f>
        <v>0</v>
      </c>
      <c r="C30" s="290"/>
      <c r="E30" s="280"/>
      <c r="F30" s="281"/>
      <c r="G30" s="281"/>
      <c r="H30" s="282"/>
    </row>
    <row r="31" spans="1:11" s="275" customFormat="1" ht="15.75" x14ac:dyDescent="0.25">
      <c r="A31" s="297"/>
      <c r="B31" s="297"/>
      <c r="C31" s="290"/>
      <c r="E31" s="271"/>
      <c r="F31" s="271"/>
      <c r="G31" s="271"/>
      <c r="H31" s="271"/>
      <c r="I31" s="271"/>
      <c r="J31" s="271"/>
      <c r="K31" s="271"/>
    </row>
    <row r="32" spans="1:11" s="271" customFormat="1" ht="15.75" x14ac:dyDescent="0.2">
      <c r="A32" s="28" t="s">
        <v>362</v>
      </c>
      <c r="B32" s="302">
        <f>B10-B30</f>
        <v>0</v>
      </c>
      <c r="C32" s="290"/>
      <c r="E32" s="267"/>
      <c r="F32" s="267"/>
      <c r="G32" s="267"/>
      <c r="H32" s="267"/>
      <c r="I32" s="267"/>
      <c r="J32" s="267"/>
      <c r="K32" s="267"/>
    </row>
    <row r="33" spans="1:11" s="271" customFormat="1" ht="16.5" thickBot="1" x14ac:dyDescent="0.25">
      <c r="A33" s="294"/>
      <c r="B33" s="294"/>
      <c r="C33" s="287"/>
      <c r="E33" s="267"/>
      <c r="F33" s="267"/>
      <c r="G33" s="267"/>
      <c r="H33" s="267"/>
      <c r="I33" s="267"/>
      <c r="J33" s="267"/>
      <c r="K33" s="267"/>
    </row>
    <row r="34" spans="1:11" s="271" customFormat="1" ht="27" customHeight="1" x14ac:dyDescent="0.2">
      <c r="A34" s="365" t="s">
        <v>376</v>
      </c>
      <c r="B34" s="366"/>
      <c r="C34" s="287"/>
      <c r="E34" s="267"/>
      <c r="F34" s="267"/>
      <c r="G34" s="267"/>
      <c r="H34" s="267"/>
      <c r="I34" s="267"/>
      <c r="J34" s="267"/>
      <c r="K34" s="267"/>
    </row>
    <row r="35" spans="1:11" s="271" customFormat="1" ht="15.75" x14ac:dyDescent="0.2">
      <c r="A35" s="294"/>
      <c r="B35" s="294"/>
      <c r="C35" s="287"/>
      <c r="E35" s="267"/>
      <c r="F35" s="267"/>
      <c r="G35" s="267"/>
      <c r="H35" s="267"/>
      <c r="I35" s="267"/>
      <c r="J35" s="267"/>
      <c r="K35" s="267"/>
    </row>
    <row r="36" spans="1:11" s="271" customFormat="1" ht="16.5" customHeight="1" x14ac:dyDescent="0.2">
      <c r="A36" s="298" t="s">
        <v>361</v>
      </c>
      <c r="B36" s="293"/>
      <c r="C36" s="283"/>
      <c r="E36" s="267"/>
      <c r="F36" s="267"/>
      <c r="G36" s="267"/>
      <c r="H36" s="267"/>
      <c r="I36" s="267"/>
      <c r="J36" s="267"/>
      <c r="K36" s="267"/>
    </row>
    <row r="37" spans="1:11" s="271" customFormat="1" ht="16.5" customHeight="1" x14ac:dyDescent="0.2">
      <c r="A37" s="56"/>
      <c r="B37" s="293"/>
      <c r="C37" s="283"/>
      <c r="E37" s="267"/>
      <c r="F37" s="267"/>
      <c r="G37" s="267"/>
      <c r="H37" s="267"/>
      <c r="I37" s="267"/>
      <c r="J37" s="267"/>
      <c r="K37" s="267"/>
    </row>
    <row r="38" spans="1:11" x14ac:dyDescent="0.2">
      <c r="A38" s="271"/>
      <c r="B38" s="271"/>
      <c r="C38" s="271"/>
      <c r="E38" s="271"/>
      <c r="F38" s="271"/>
      <c r="G38" s="271"/>
      <c r="H38" s="271"/>
      <c r="I38" s="271"/>
      <c r="J38" s="271"/>
      <c r="K38" s="271"/>
    </row>
    <row r="39" spans="1:11" s="271" customFormat="1" x14ac:dyDescent="0.2"/>
    <row r="40" spans="1:11" s="271" customFormat="1" ht="16.5" customHeight="1" x14ac:dyDescent="0.2"/>
    <row r="41" spans="1:11" x14ac:dyDescent="0.2">
      <c r="A41" s="271"/>
      <c r="B41" s="271"/>
      <c r="C41" s="271"/>
      <c r="E41" s="271"/>
      <c r="F41" s="271"/>
      <c r="G41" s="271"/>
      <c r="H41" s="271"/>
      <c r="I41" s="271"/>
      <c r="J41" s="271"/>
      <c r="K41" s="271"/>
    </row>
    <row r="42" spans="1:11" x14ac:dyDescent="0.2">
      <c r="A42" s="271"/>
      <c r="B42" s="271"/>
      <c r="C42" s="271"/>
      <c r="E42" s="271"/>
      <c r="F42" s="271"/>
      <c r="G42" s="271"/>
      <c r="H42" s="271"/>
      <c r="I42" s="271"/>
      <c r="J42" s="271"/>
      <c r="K42" s="271"/>
    </row>
    <row r="43" spans="1:11" x14ac:dyDescent="0.2">
      <c r="A43" s="271"/>
      <c r="B43" s="271"/>
      <c r="C43" s="271"/>
      <c r="E43" s="271"/>
      <c r="F43" s="271"/>
      <c r="G43" s="271"/>
      <c r="H43" s="271"/>
      <c r="I43" s="271"/>
      <c r="J43" s="271"/>
      <c r="K43" s="271"/>
    </row>
    <row r="44" spans="1:11" s="271" customFormat="1" ht="16.5" customHeight="1" x14ac:dyDescent="0.2"/>
    <row r="45" spans="1:11" s="275" customFormat="1" x14ac:dyDescent="0.2">
      <c r="A45" s="271"/>
      <c r="B45" s="271"/>
      <c r="C45" s="271"/>
      <c r="E45" s="271"/>
      <c r="F45" s="271"/>
      <c r="G45" s="271"/>
      <c r="H45" s="271"/>
      <c r="I45" s="271"/>
      <c r="J45" s="271"/>
      <c r="K45" s="271"/>
    </row>
    <row r="46" spans="1:11" s="271" customFormat="1" x14ac:dyDescent="0.2"/>
    <row r="47" spans="1:11" s="271" customFormat="1" x14ac:dyDescent="0.2"/>
    <row r="48" spans="1:11" s="275" customFormat="1" ht="16.5" customHeight="1" x14ac:dyDescent="0.2">
      <c r="A48" s="271"/>
      <c r="B48" s="271"/>
      <c r="C48" s="271"/>
      <c r="E48" s="271"/>
      <c r="F48" s="271"/>
      <c r="G48" s="271"/>
      <c r="H48" s="271"/>
      <c r="I48" s="271"/>
      <c r="J48" s="271"/>
      <c r="K48" s="271"/>
    </row>
    <row r="49" s="271" customFormat="1" x14ac:dyDescent="0.2"/>
    <row r="50" s="271" customFormat="1" x14ac:dyDescent="0.2"/>
    <row r="51" s="271" customFormat="1" x14ac:dyDescent="0.2"/>
    <row r="52" s="271" customFormat="1" x14ac:dyDescent="0.2"/>
    <row r="53" s="271" customFormat="1" x14ac:dyDescent="0.2"/>
    <row r="54" s="271" customFormat="1" x14ac:dyDescent="0.2"/>
    <row r="55" s="271" customFormat="1" x14ac:dyDescent="0.2"/>
    <row r="56" s="271" customFormat="1" x14ac:dyDescent="0.2"/>
    <row r="57" s="271" customFormat="1" x14ac:dyDescent="0.2"/>
    <row r="58" s="271" customFormat="1" x14ac:dyDescent="0.2"/>
    <row r="59" s="271" customFormat="1" x14ac:dyDescent="0.2"/>
    <row r="60" s="271" customFormat="1" x14ac:dyDescent="0.2"/>
    <row r="61" s="271" customFormat="1" x14ac:dyDescent="0.2"/>
    <row r="62" s="271" customFormat="1" x14ac:dyDescent="0.2"/>
    <row r="63" s="271" customFormat="1" x14ac:dyDescent="0.2"/>
    <row r="64" s="271" customFormat="1" x14ac:dyDescent="0.2"/>
    <row r="65" s="271" customFormat="1" x14ac:dyDescent="0.2"/>
    <row r="66" s="271" customFormat="1" x14ac:dyDescent="0.2"/>
    <row r="67" s="271" customFormat="1" x14ac:dyDescent="0.2"/>
    <row r="68" s="271" customFormat="1" x14ac:dyDescent="0.2"/>
    <row r="69" s="271" customFormat="1" x14ac:dyDescent="0.2"/>
    <row r="70" s="271" customFormat="1" x14ac:dyDescent="0.2"/>
    <row r="71" s="271" customFormat="1" x14ac:dyDescent="0.2"/>
    <row r="72" s="271" customFormat="1" x14ac:dyDescent="0.2"/>
    <row r="73" s="271" customFormat="1" x14ac:dyDescent="0.2"/>
    <row r="74" s="271" customFormat="1" x14ac:dyDescent="0.2"/>
    <row r="75" s="271" customFormat="1" x14ac:dyDescent="0.2"/>
    <row r="76" s="271" customFormat="1" x14ac:dyDescent="0.2"/>
    <row r="77" s="271" customFormat="1" x14ac:dyDescent="0.2"/>
    <row r="78" s="271" customFormat="1" x14ac:dyDescent="0.2"/>
    <row r="79" s="271" customFormat="1" x14ac:dyDescent="0.2"/>
    <row r="80" s="271" customFormat="1" x14ac:dyDescent="0.2"/>
    <row r="81" spans="1:11" s="271" customFormat="1" x14ac:dyDescent="0.2"/>
    <row r="82" spans="1:11" s="271" customFormat="1" x14ac:dyDescent="0.2"/>
    <row r="83" spans="1:11" s="271" customFormat="1" x14ac:dyDescent="0.2">
      <c r="E83" s="267"/>
      <c r="F83" s="267"/>
      <c r="G83" s="267"/>
      <c r="H83" s="267"/>
      <c r="I83" s="267"/>
      <c r="J83" s="267"/>
      <c r="K83" s="267"/>
    </row>
    <row r="84" spans="1:11" s="271" customFormat="1" x14ac:dyDescent="0.2">
      <c r="E84" s="267"/>
      <c r="F84" s="267"/>
      <c r="G84" s="267"/>
      <c r="H84" s="267"/>
      <c r="I84" s="267"/>
      <c r="J84" s="267"/>
      <c r="K84" s="267"/>
    </row>
    <row r="85" spans="1:11" s="271" customFormat="1" x14ac:dyDescent="0.2">
      <c r="A85" s="266"/>
      <c r="B85" s="266"/>
      <c r="C85" s="266"/>
      <c r="E85" s="267"/>
      <c r="F85" s="267"/>
      <c r="G85" s="267"/>
      <c r="H85" s="267"/>
      <c r="I85" s="267"/>
      <c r="J85" s="267"/>
      <c r="K85" s="267"/>
    </row>
    <row r="86" spans="1:11" s="271" customFormat="1" x14ac:dyDescent="0.2">
      <c r="A86" s="266"/>
      <c r="B86" s="266"/>
      <c r="C86" s="266"/>
      <c r="E86" s="267"/>
      <c r="F86" s="267"/>
      <c r="G86" s="267"/>
      <c r="H86" s="267"/>
      <c r="I86" s="267"/>
      <c r="J86" s="267"/>
      <c r="K86" s="267"/>
    </row>
    <row r="87" spans="1:11" s="271" customFormat="1" x14ac:dyDescent="0.2">
      <c r="A87" s="266"/>
      <c r="B87" s="266"/>
      <c r="C87" s="266"/>
      <c r="E87" s="267"/>
      <c r="F87" s="267"/>
      <c r="G87" s="267"/>
      <c r="H87" s="267"/>
      <c r="I87" s="267"/>
      <c r="J87" s="267"/>
      <c r="K87" s="267"/>
    </row>
    <row r="88" spans="1:11" s="271" customFormat="1" x14ac:dyDescent="0.2">
      <c r="A88" s="266"/>
      <c r="B88" s="266"/>
      <c r="C88" s="266"/>
      <c r="E88" s="267"/>
      <c r="F88" s="267"/>
      <c r="G88" s="267"/>
      <c r="H88" s="267"/>
      <c r="I88" s="267"/>
      <c r="J88" s="267"/>
      <c r="K88" s="267"/>
    </row>
    <row r="89" spans="1:11" s="271" customFormat="1" x14ac:dyDescent="0.2">
      <c r="A89" s="266"/>
      <c r="B89" s="266"/>
      <c r="C89" s="266"/>
      <c r="E89" s="267"/>
      <c r="F89" s="267"/>
      <c r="G89" s="267"/>
      <c r="H89" s="267"/>
      <c r="I89" s="267"/>
      <c r="J89" s="267"/>
      <c r="K89" s="267"/>
    </row>
    <row r="90" spans="1:11" s="271" customFormat="1" x14ac:dyDescent="0.2">
      <c r="A90" s="266"/>
      <c r="B90" s="266"/>
      <c r="C90" s="266"/>
      <c r="E90" s="267"/>
      <c r="F90" s="267"/>
      <c r="G90" s="267"/>
      <c r="H90" s="267"/>
      <c r="I90" s="267"/>
      <c r="J90" s="267"/>
      <c r="K90" s="267"/>
    </row>
    <row r="91" spans="1:11" s="271" customFormat="1" x14ac:dyDescent="0.2">
      <c r="A91" s="266"/>
      <c r="B91" s="266"/>
      <c r="C91" s="266"/>
      <c r="E91" s="267"/>
      <c r="F91" s="267"/>
      <c r="G91" s="267"/>
      <c r="H91" s="267"/>
      <c r="I91" s="267"/>
      <c r="J91" s="267"/>
      <c r="K91" s="267"/>
    </row>
    <row r="92" spans="1:11" s="271" customFormat="1" x14ac:dyDescent="0.2">
      <c r="A92" s="266"/>
      <c r="B92" s="266"/>
      <c r="C92" s="266"/>
      <c r="E92" s="267"/>
      <c r="F92" s="267"/>
      <c r="G92" s="267"/>
      <c r="H92" s="267"/>
      <c r="I92" s="267"/>
      <c r="J92" s="267"/>
      <c r="K92" s="267"/>
    </row>
    <row r="93" spans="1:11" s="271" customFormat="1" x14ac:dyDescent="0.2">
      <c r="A93" s="266"/>
      <c r="B93" s="266"/>
      <c r="C93" s="266"/>
      <c r="E93" s="267"/>
      <c r="F93" s="267"/>
      <c r="G93" s="267"/>
      <c r="H93" s="267"/>
      <c r="I93" s="267"/>
      <c r="J93" s="267"/>
      <c r="K93" s="267"/>
    </row>
    <row r="94" spans="1:11" s="271" customFormat="1" x14ac:dyDescent="0.2">
      <c r="A94" s="266"/>
      <c r="B94" s="266"/>
      <c r="C94" s="266"/>
      <c r="E94" s="267"/>
      <c r="F94" s="267"/>
      <c r="G94" s="267"/>
      <c r="H94" s="267"/>
      <c r="I94" s="267"/>
      <c r="J94" s="267"/>
      <c r="K94" s="267"/>
    </row>
    <row r="95" spans="1:11" s="271" customFormat="1" x14ac:dyDescent="0.2">
      <c r="A95" s="266"/>
      <c r="B95" s="266"/>
      <c r="C95" s="266"/>
      <c r="E95" s="267"/>
      <c r="F95" s="267"/>
      <c r="G95" s="267"/>
      <c r="H95" s="267"/>
      <c r="I95" s="267"/>
      <c r="J95" s="267"/>
      <c r="K95" s="267"/>
    </row>
    <row r="96" spans="1:11" s="271" customFormat="1" x14ac:dyDescent="0.2">
      <c r="A96" s="266"/>
      <c r="B96" s="266"/>
      <c r="C96" s="266"/>
      <c r="E96" s="267"/>
      <c r="F96" s="267"/>
      <c r="G96" s="267"/>
      <c r="H96" s="267"/>
      <c r="I96" s="267"/>
      <c r="J96" s="267"/>
      <c r="K96" s="267"/>
    </row>
    <row r="97" spans="1:11" s="271" customFormat="1" x14ac:dyDescent="0.2">
      <c r="A97" s="266"/>
      <c r="B97" s="266"/>
      <c r="C97" s="266"/>
      <c r="E97" s="267"/>
      <c r="F97" s="267"/>
      <c r="G97" s="267"/>
      <c r="H97" s="267"/>
      <c r="I97" s="267"/>
      <c r="J97" s="267"/>
      <c r="K97" s="267"/>
    </row>
    <row r="98" spans="1:11" s="271" customFormat="1" x14ac:dyDescent="0.2">
      <c r="A98" s="266"/>
      <c r="B98" s="266"/>
      <c r="C98" s="266"/>
      <c r="E98" s="267"/>
      <c r="F98" s="267"/>
      <c r="G98" s="267"/>
      <c r="H98" s="267"/>
      <c r="I98" s="267"/>
      <c r="J98" s="267"/>
      <c r="K98" s="267"/>
    </row>
    <row r="99" spans="1:11" s="271" customFormat="1" x14ac:dyDescent="0.2">
      <c r="A99" s="266"/>
      <c r="B99" s="266"/>
      <c r="C99" s="266"/>
      <c r="E99" s="267"/>
      <c r="F99" s="267"/>
      <c r="G99" s="267"/>
      <c r="H99" s="267"/>
      <c r="I99" s="267"/>
      <c r="J99" s="267"/>
      <c r="K99" s="267"/>
    </row>
    <row r="100" spans="1:11" s="271" customFormat="1" x14ac:dyDescent="0.2">
      <c r="A100" s="266"/>
      <c r="B100" s="266"/>
      <c r="C100" s="266"/>
      <c r="E100" s="267"/>
      <c r="F100" s="267"/>
      <c r="G100" s="267"/>
      <c r="H100" s="267"/>
      <c r="I100" s="267"/>
      <c r="J100" s="267"/>
      <c r="K100" s="267"/>
    </row>
  </sheetData>
  <sheetProtection password="DBF2" sheet="1" objects="1" scenarios="1"/>
  <mergeCells count="10">
    <mergeCell ref="A34:B34"/>
    <mergeCell ref="E6:E7"/>
    <mergeCell ref="F6:F7"/>
    <mergeCell ref="G6:G7"/>
    <mergeCell ref="H6:H7"/>
    <mergeCell ref="A1:H1"/>
    <mergeCell ref="A4:B4"/>
    <mergeCell ref="E4:H4"/>
    <mergeCell ref="A12:B12"/>
    <mergeCell ref="E12:H12"/>
  </mergeCells>
  <dataValidations count="1">
    <dataValidation type="decimal" allowBlank="1" showInputMessage="1" showErrorMessage="1" promptTitle="Dollars and cents only" prompt="Do not include comments" sqref="C6 C8:C9 C26:C31 C23:C24" xr:uid="{00000000-0002-0000-0100-000000000000}">
      <formula1>0</formula1>
      <formula2>999999999.99</formula2>
    </dataValidation>
  </dataValidations>
  <printOptions horizontalCentered="1"/>
  <pageMargins left="0.55118110236220474" right="0.55118110236220474" top="0.59055118110236227" bottom="0.59055118110236227" header="0.31496062992125984" footer="0.31496062992125984"/>
  <pageSetup paperSize="8" scale="8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M45"/>
  <sheetViews>
    <sheetView zoomScaleNormal="100" workbookViewId="0">
      <pane xSplit="2" ySplit="4" topLeftCell="C5" activePane="bottomRight" state="frozen"/>
      <selection pane="topRight" activeCell="C1" sqref="C1"/>
      <selection pane="bottomLeft" activeCell="A5" sqref="A5"/>
      <selection pane="bottomRight" sqref="A1:M1"/>
    </sheetView>
  </sheetViews>
  <sheetFormatPr defaultColWidth="9.140625" defaultRowHeight="15" x14ac:dyDescent="0.25"/>
  <cols>
    <col min="1" max="1" width="58.140625" style="22" customWidth="1"/>
    <col min="2" max="13" width="18.28515625" style="22" customWidth="1"/>
    <col min="14" max="16384" width="9.140625" style="22"/>
  </cols>
  <sheetData>
    <row r="1" spans="1:13" ht="58.5" customHeight="1" x14ac:dyDescent="0.25">
      <c r="A1" s="372" t="s">
        <v>187</v>
      </c>
      <c r="B1" s="373"/>
      <c r="C1" s="373"/>
      <c r="D1" s="373"/>
      <c r="E1" s="373"/>
      <c r="F1" s="373"/>
      <c r="G1" s="373"/>
      <c r="H1" s="373"/>
      <c r="I1" s="373"/>
      <c r="J1" s="373"/>
      <c r="K1" s="373"/>
      <c r="L1" s="373"/>
      <c r="M1" s="373"/>
    </row>
    <row r="2" spans="1:13" s="124" customFormat="1" x14ac:dyDescent="0.25">
      <c r="A2" s="125"/>
      <c r="B2" s="125"/>
      <c r="C2" s="125"/>
      <c r="D2" s="125"/>
      <c r="E2" s="125"/>
      <c r="F2" s="125"/>
      <c r="G2" s="125"/>
      <c r="H2" s="125"/>
      <c r="I2" s="125"/>
      <c r="J2" s="125"/>
      <c r="K2" s="125"/>
      <c r="L2" s="125"/>
      <c r="M2" s="125"/>
    </row>
    <row r="3" spans="1:13" s="124" customFormat="1" x14ac:dyDescent="0.25">
      <c r="A3" s="125"/>
      <c r="B3" s="125"/>
      <c r="C3" s="125"/>
      <c r="D3" s="125"/>
      <c r="E3" s="125"/>
      <c r="F3" s="125"/>
      <c r="G3" s="125"/>
      <c r="H3" s="125"/>
      <c r="I3" s="125"/>
      <c r="J3" s="125"/>
      <c r="K3" s="125"/>
      <c r="L3" s="125"/>
      <c r="M3" s="125"/>
    </row>
    <row r="4" spans="1:13" ht="45" customHeight="1" x14ac:dyDescent="0.25">
      <c r="A4" s="23"/>
      <c r="B4" s="122" t="s">
        <v>128</v>
      </c>
      <c r="C4" s="123" t="s">
        <v>194</v>
      </c>
      <c r="D4" s="24" t="s">
        <v>0</v>
      </c>
      <c r="E4" s="24" t="s">
        <v>1</v>
      </c>
      <c r="F4" s="24" t="s">
        <v>2</v>
      </c>
      <c r="G4" s="24" t="s">
        <v>3</v>
      </c>
      <c r="H4" s="24" t="s">
        <v>4</v>
      </c>
      <c r="I4" s="24" t="s">
        <v>5</v>
      </c>
      <c r="J4" s="24" t="s">
        <v>6</v>
      </c>
      <c r="K4" s="24" t="s">
        <v>7</v>
      </c>
      <c r="L4" s="24" t="s">
        <v>8</v>
      </c>
      <c r="M4" s="24" t="s">
        <v>9</v>
      </c>
    </row>
    <row r="5" spans="1:13" ht="41.25" x14ac:dyDescent="0.25">
      <c r="A5" s="25" t="s">
        <v>363</v>
      </c>
      <c r="B5" s="33"/>
      <c r="C5" s="38"/>
      <c r="D5" s="39"/>
      <c r="E5" s="39"/>
      <c r="F5" s="39"/>
      <c r="G5" s="39"/>
      <c r="H5" s="39"/>
      <c r="I5" s="39"/>
      <c r="J5" s="39"/>
      <c r="K5" s="39"/>
      <c r="L5" s="39"/>
      <c r="M5" s="39"/>
    </row>
    <row r="6" spans="1:13" x14ac:dyDescent="0.25">
      <c r="A6" s="109" t="s">
        <v>324</v>
      </c>
      <c r="B6" s="34">
        <f>SUM(D6:M6)</f>
        <v>0</v>
      </c>
      <c r="C6" s="29"/>
      <c r="D6" s="37"/>
      <c r="E6" s="37"/>
      <c r="F6" s="37"/>
      <c r="G6" s="37"/>
      <c r="H6" s="37"/>
      <c r="I6" s="37"/>
      <c r="J6" s="37"/>
      <c r="K6" s="37"/>
      <c r="L6" s="37"/>
      <c r="M6" s="37"/>
    </row>
    <row r="7" spans="1:13" x14ac:dyDescent="0.25">
      <c r="A7" s="109" t="s">
        <v>325</v>
      </c>
      <c r="B7" s="34">
        <f t="shared" ref="B7:B8" si="0">SUM(D7:M7)</f>
        <v>0</v>
      </c>
      <c r="C7" s="29"/>
      <c r="D7" s="37"/>
      <c r="E7" s="37"/>
      <c r="F7" s="37"/>
      <c r="G7" s="37"/>
      <c r="H7" s="37"/>
      <c r="I7" s="37"/>
      <c r="J7" s="37"/>
      <c r="K7" s="37"/>
      <c r="L7" s="37"/>
      <c r="M7" s="37"/>
    </row>
    <row r="8" spans="1:13" x14ac:dyDescent="0.25">
      <c r="A8" s="109" t="s">
        <v>326</v>
      </c>
      <c r="B8" s="34">
        <f t="shared" si="0"/>
        <v>0</v>
      </c>
      <c r="C8" s="29"/>
      <c r="D8" s="37"/>
      <c r="E8" s="37"/>
      <c r="F8" s="37"/>
      <c r="G8" s="37"/>
      <c r="H8" s="37"/>
      <c r="I8" s="37"/>
      <c r="J8" s="37"/>
      <c r="K8" s="37"/>
      <c r="L8" s="37"/>
      <c r="M8" s="37"/>
    </row>
    <row r="9" spans="1:13" ht="15" customHeight="1" x14ac:dyDescent="0.25">
      <c r="A9" s="109" t="s">
        <v>328</v>
      </c>
      <c r="B9" s="34">
        <f>SUM(D9:M9)</f>
        <v>0</v>
      </c>
      <c r="C9" s="29"/>
      <c r="D9" s="30"/>
      <c r="E9" s="30"/>
      <c r="F9" s="30"/>
      <c r="G9" s="30"/>
      <c r="H9" s="30"/>
      <c r="I9" s="30"/>
      <c r="J9" s="30"/>
      <c r="K9" s="30"/>
      <c r="L9" s="30"/>
      <c r="M9" s="30"/>
    </row>
    <row r="10" spans="1:13" ht="15" customHeight="1" x14ac:dyDescent="0.25">
      <c r="A10" s="109" t="s">
        <v>32</v>
      </c>
      <c r="B10" s="34">
        <f>SUM(D10:M10)</f>
        <v>0</v>
      </c>
      <c r="C10" s="29"/>
      <c r="D10" s="30"/>
      <c r="E10" s="30"/>
      <c r="F10" s="30"/>
      <c r="G10" s="30"/>
      <c r="H10" s="30"/>
      <c r="I10" s="30"/>
      <c r="J10" s="30"/>
      <c r="K10" s="30"/>
      <c r="L10" s="30"/>
      <c r="M10" s="30"/>
    </row>
    <row r="11" spans="1:13" s="124" customFormat="1" ht="15" customHeight="1" x14ac:dyDescent="0.25">
      <c r="A11" s="26"/>
      <c r="B11" s="34"/>
      <c r="C11" s="40"/>
      <c r="D11" s="40"/>
      <c r="E11" s="40"/>
      <c r="F11" s="40"/>
      <c r="G11" s="40"/>
      <c r="H11" s="40"/>
      <c r="I11" s="40"/>
      <c r="J11" s="40"/>
      <c r="K11" s="40"/>
      <c r="L11" s="40"/>
      <c r="M11" s="40"/>
    </row>
    <row r="12" spans="1:13" x14ac:dyDescent="0.25">
      <c r="A12" s="27" t="s">
        <v>102</v>
      </c>
      <c r="B12" s="35">
        <f>SUM(B6:B11)</f>
        <v>0</v>
      </c>
      <c r="C12" s="32"/>
      <c r="D12" s="157">
        <f t="shared" ref="D12:M12" si="1">SUM(D6:D11)</f>
        <v>0</v>
      </c>
      <c r="E12" s="157">
        <f t="shared" si="1"/>
        <v>0</v>
      </c>
      <c r="F12" s="157">
        <f t="shared" si="1"/>
        <v>0</v>
      </c>
      <c r="G12" s="157">
        <f t="shared" si="1"/>
        <v>0</v>
      </c>
      <c r="H12" s="157">
        <f t="shared" si="1"/>
        <v>0</v>
      </c>
      <c r="I12" s="157">
        <f t="shared" si="1"/>
        <v>0</v>
      </c>
      <c r="J12" s="157">
        <f t="shared" si="1"/>
        <v>0</v>
      </c>
      <c r="K12" s="157">
        <f t="shared" si="1"/>
        <v>0</v>
      </c>
      <c r="L12" s="157">
        <f t="shared" si="1"/>
        <v>0</v>
      </c>
      <c r="M12" s="157">
        <f t="shared" si="1"/>
        <v>0</v>
      </c>
    </row>
    <row r="13" spans="1:13" x14ac:dyDescent="0.25">
      <c r="A13" s="45" t="s">
        <v>209</v>
      </c>
      <c r="B13" s="67">
        <f>B12-SUM(D12:M12)</f>
        <v>0</v>
      </c>
      <c r="C13" s="41"/>
      <c r="D13" s="40"/>
      <c r="E13" s="40"/>
      <c r="F13" s="40"/>
      <c r="G13" s="40"/>
      <c r="H13" s="40"/>
      <c r="I13" s="40"/>
      <c r="J13" s="40"/>
      <c r="K13" s="40"/>
      <c r="L13" s="40"/>
      <c r="M13" s="40"/>
    </row>
    <row r="14" spans="1:13" ht="41.25" x14ac:dyDescent="0.25">
      <c r="A14" s="25" t="s">
        <v>364</v>
      </c>
      <c r="B14" s="36"/>
      <c r="C14" s="42"/>
      <c r="D14" s="42"/>
      <c r="E14" s="42"/>
      <c r="F14" s="42"/>
      <c r="G14" s="42"/>
      <c r="H14" s="42"/>
      <c r="I14" s="42"/>
      <c r="J14" s="42"/>
      <c r="K14" s="42"/>
      <c r="L14" s="42"/>
      <c r="M14" s="42"/>
    </row>
    <row r="15" spans="1:13" x14ac:dyDescent="0.25">
      <c r="A15" s="26" t="s">
        <v>10</v>
      </c>
      <c r="B15" s="34">
        <f>SUM(C15:M15)</f>
        <v>0</v>
      </c>
      <c r="C15" s="31"/>
      <c r="D15" s="30"/>
      <c r="E15" s="30"/>
      <c r="F15" s="30"/>
      <c r="G15" s="30"/>
      <c r="H15" s="30"/>
      <c r="I15" s="30"/>
      <c r="J15" s="30"/>
      <c r="K15" s="30"/>
      <c r="L15" s="30"/>
      <c r="M15" s="30"/>
    </row>
    <row r="16" spans="1:13" x14ac:dyDescent="0.25">
      <c r="A16" s="26" t="s">
        <v>327</v>
      </c>
      <c r="B16" s="34">
        <f t="shared" ref="B16:B22" si="2">SUM(C16:M16)</f>
        <v>0</v>
      </c>
      <c r="C16" s="31"/>
      <c r="D16" s="30"/>
      <c r="E16" s="30"/>
      <c r="F16" s="30"/>
      <c r="G16" s="30"/>
      <c r="H16" s="30"/>
      <c r="I16" s="30"/>
      <c r="J16" s="30"/>
      <c r="K16" s="30"/>
      <c r="L16" s="30"/>
      <c r="M16" s="30"/>
    </row>
    <row r="17" spans="1:13" x14ac:dyDescent="0.25">
      <c r="A17" s="26" t="s">
        <v>255</v>
      </c>
      <c r="B17" s="34">
        <f t="shared" si="2"/>
        <v>0</v>
      </c>
      <c r="C17" s="31"/>
      <c r="D17" s="30"/>
      <c r="E17" s="30"/>
      <c r="F17" s="30"/>
      <c r="G17" s="30"/>
      <c r="H17" s="30"/>
      <c r="I17" s="30"/>
      <c r="J17" s="30"/>
      <c r="K17" s="30"/>
      <c r="L17" s="30"/>
      <c r="M17" s="30"/>
    </row>
    <row r="18" spans="1:13" x14ac:dyDescent="0.25">
      <c r="A18" s="26" t="s">
        <v>11</v>
      </c>
      <c r="B18" s="34">
        <f t="shared" si="2"/>
        <v>0</v>
      </c>
      <c r="C18" s="31"/>
      <c r="D18" s="30"/>
      <c r="E18" s="30"/>
      <c r="F18" s="30"/>
      <c r="G18" s="30"/>
      <c r="H18" s="30"/>
      <c r="I18" s="30"/>
      <c r="J18" s="30"/>
      <c r="K18" s="30"/>
      <c r="L18" s="30"/>
      <c r="M18" s="30"/>
    </row>
    <row r="19" spans="1:13" x14ac:dyDescent="0.25">
      <c r="A19" s="26" t="s">
        <v>12</v>
      </c>
      <c r="B19" s="34">
        <f t="shared" si="2"/>
        <v>0</v>
      </c>
      <c r="C19" s="31"/>
      <c r="D19" s="30"/>
      <c r="E19" s="30"/>
      <c r="F19" s="30"/>
      <c r="G19" s="30"/>
      <c r="H19" s="30"/>
      <c r="I19" s="30"/>
      <c r="J19" s="30"/>
      <c r="K19" s="30"/>
      <c r="L19" s="30"/>
      <c r="M19" s="30"/>
    </row>
    <row r="20" spans="1:13" ht="15" customHeight="1" x14ac:dyDescent="0.25">
      <c r="A20" s="26" t="s">
        <v>13</v>
      </c>
      <c r="B20" s="34">
        <f t="shared" si="2"/>
        <v>0</v>
      </c>
      <c r="C20" s="31"/>
      <c r="D20" s="30"/>
      <c r="E20" s="30"/>
      <c r="F20" s="30"/>
      <c r="G20" s="30"/>
      <c r="H20" s="30"/>
      <c r="I20" s="30"/>
      <c r="J20" s="30"/>
      <c r="K20" s="30"/>
      <c r="L20" s="30"/>
      <c r="M20" s="30"/>
    </row>
    <row r="21" spans="1:13" x14ac:dyDescent="0.25">
      <c r="A21" s="26" t="s">
        <v>14</v>
      </c>
      <c r="B21" s="34">
        <f t="shared" si="2"/>
        <v>0</v>
      </c>
      <c r="C21" s="31"/>
      <c r="D21" s="30"/>
      <c r="E21" s="30"/>
      <c r="F21" s="30"/>
      <c r="G21" s="30"/>
      <c r="H21" s="30"/>
      <c r="I21" s="30"/>
      <c r="J21" s="30"/>
      <c r="K21" s="30"/>
      <c r="L21" s="30"/>
      <c r="M21" s="30"/>
    </row>
    <row r="22" spans="1:13" x14ac:dyDescent="0.25">
      <c r="A22" s="26" t="s">
        <v>15</v>
      </c>
      <c r="B22" s="34">
        <f t="shared" si="2"/>
        <v>0</v>
      </c>
      <c r="C22" s="31"/>
      <c r="D22" s="30"/>
      <c r="E22" s="30"/>
      <c r="F22" s="30"/>
      <c r="G22" s="30"/>
      <c r="H22" s="30"/>
      <c r="I22" s="30"/>
      <c r="J22" s="30"/>
      <c r="K22" s="30"/>
      <c r="L22" s="30"/>
      <c r="M22" s="30"/>
    </row>
    <row r="23" spans="1:13" x14ac:dyDescent="0.25">
      <c r="A23" s="26"/>
      <c r="B23" s="34"/>
      <c r="C23" s="41"/>
      <c r="D23" s="40"/>
      <c r="E23" s="40"/>
      <c r="F23" s="40"/>
      <c r="G23" s="40"/>
      <c r="H23" s="40"/>
      <c r="I23" s="40"/>
      <c r="J23" s="40"/>
      <c r="K23" s="40"/>
      <c r="L23" s="40"/>
      <c r="M23" s="40"/>
    </row>
    <row r="24" spans="1:13" x14ac:dyDescent="0.25">
      <c r="A24" s="27" t="s">
        <v>17</v>
      </c>
      <c r="B24" s="35">
        <f>SUM(B15:B22)</f>
        <v>0</v>
      </c>
      <c r="C24" s="157">
        <f t="shared" ref="C24:M24" si="3">SUM(C15:C23)</f>
        <v>0</v>
      </c>
      <c r="D24" s="157">
        <f t="shared" si="3"/>
        <v>0</v>
      </c>
      <c r="E24" s="157">
        <f t="shared" si="3"/>
        <v>0</v>
      </c>
      <c r="F24" s="157">
        <f t="shared" si="3"/>
        <v>0</v>
      </c>
      <c r="G24" s="157">
        <f t="shared" si="3"/>
        <v>0</v>
      </c>
      <c r="H24" s="157">
        <f t="shared" si="3"/>
        <v>0</v>
      </c>
      <c r="I24" s="157">
        <f t="shared" si="3"/>
        <v>0</v>
      </c>
      <c r="J24" s="157">
        <f t="shared" si="3"/>
        <v>0</v>
      </c>
      <c r="K24" s="157">
        <f t="shared" si="3"/>
        <v>0</v>
      </c>
      <c r="L24" s="157">
        <f t="shared" si="3"/>
        <v>0</v>
      </c>
      <c r="M24" s="157">
        <f t="shared" si="3"/>
        <v>0</v>
      </c>
    </row>
    <row r="25" spans="1:13" x14ac:dyDescent="0.25">
      <c r="A25" s="45" t="s">
        <v>209</v>
      </c>
      <c r="B25" s="67">
        <f>B24-SUM(C24:M24)</f>
        <v>0</v>
      </c>
      <c r="C25" s="43"/>
      <c r="D25" s="44"/>
      <c r="E25" s="44"/>
      <c r="F25" s="44"/>
      <c r="G25" s="44"/>
      <c r="H25" s="44"/>
      <c r="I25" s="44"/>
      <c r="J25" s="44"/>
      <c r="K25" s="44"/>
      <c r="L25" s="44"/>
      <c r="M25" s="44"/>
    </row>
    <row r="26" spans="1:13" x14ac:dyDescent="0.25">
      <c r="A26" s="28" t="s">
        <v>51</v>
      </c>
      <c r="B26" s="34">
        <f t="shared" ref="B26:M26" si="4">B12-B24</f>
        <v>0</v>
      </c>
      <c r="C26" s="157">
        <f t="shared" si="4"/>
        <v>0</v>
      </c>
      <c r="D26" s="157">
        <f t="shared" si="4"/>
        <v>0</v>
      </c>
      <c r="E26" s="157">
        <f t="shared" si="4"/>
        <v>0</v>
      </c>
      <c r="F26" s="157">
        <f t="shared" si="4"/>
        <v>0</v>
      </c>
      <c r="G26" s="157">
        <f t="shared" si="4"/>
        <v>0</v>
      </c>
      <c r="H26" s="157">
        <f t="shared" si="4"/>
        <v>0</v>
      </c>
      <c r="I26" s="157">
        <f t="shared" si="4"/>
        <v>0</v>
      </c>
      <c r="J26" s="157">
        <f t="shared" si="4"/>
        <v>0</v>
      </c>
      <c r="K26" s="157">
        <f t="shared" si="4"/>
        <v>0</v>
      </c>
      <c r="L26" s="157">
        <f t="shared" si="4"/>
        <v>0</v>
      </c>
      <c r="M26" s="157">
        <f t="shared" si="4"/>
        <v>0</v>
      </c>
    </row>
    <row r="27" spans="1:13" x14ac:dyDescent="0.25">
      <c r="A27" s="45" t="s">
        <v>209</v>
      </c>
      <c r="B27" s="67">
        <f>B26-SUM(C26:M26)</f>
        <v>0</v>
      </c>
      <c r="C27" s="41"/>
      <c r="D27" s="40"/>
      <c r="E27" s="40"/>
      <c r="F27" s="40"/>
      <c r="G27" s="40"/>
      <c r="H27" s="40"/>
      <c r="I27" s="40"/>
      <c r="J27" s="40"/>
      <c r="K27" s="40"/>
      <c r="L27" s="40"/>
      <c r="M27" s="40"/>
    </row>
    <row r="28" spans="1:13" x14ac:dyDescent="0.25">
      <c r="A28" s="26"/>
      <c r="B28" s="34"/>
      <c r="C28" s="41"/>
      <c r="D28" s="40"/>
      <c r="E28" s="40"/>
      <c r="F28" s="40"/>
      <c r="G28" s="40"/>
      <c r="H28" s="40"/>
      <c r="I28" s="40"/>
      <c r="J28" s="40"/>
      <c r="K28" s="40"/>
      <c r="L28" s="40"/>
      <c r="M28" s="40"/>
    </row>
    <row r="29" spans="1:13" ht="41.25" x14ac:dyDescent="0.25">
      <c r="A29" s="141" t="s">
        <v>365</v>
      </c>
      <c r="B29" s="4"/>
      <c r="C29" s="112"/>
      <c r="D29" s="112"/>
      <c r="E29" s="112"/>
      <c r="F29" s="112"/>
      <c r="G29" s="112"/>
      <c r="H29" s="112"/>
      <c r="I29" s="112"/>
      <c r="J29" s="112"/>
      <c r="K29" s="112"/>
      <c r="L29" s="112"/>
      <c r="M29" s="112"/>
    </row>
    <row r="30" spans="1:13" x14ac:dyDescent="0.25">
      <c r="A30" s="142" t="s">
        <v>227</v>
      </c>
      <c r="B30" s="4"/>
      <c r="C30" s="112"/>
      <c r="D30" s="112"/>
      <c r="E30" s="112"/>
      <c r="F30" s="112"/>
      <c r="G30" s="112"/>
      <c r="H30" s="112"/>
      <c r="I30" s="112"/>
      <c r="J30" s="112"/>
      <c r="K30" s="112"/>
      <c r="L30" s="112"/>
      <c r="M30" s="112"/>
    </row>
    <row r="31" spans="1:13" x14ac:dyDescent="0.25">
      <c r="A31" s="109" t="s">
        <v>329</v>
      </c>
      <c r="B31" s="113">
        <f t="shared" ref="B31:B40" si="5">SUM(D31:M31)</f>
        <v>0</v>
      </c>
      <c r="C31" s="150"/>
      <c r="D31" s="30"/>
      <c r="E31" s="30"/>
      <c r="F31" s="30"/>
      <c r="G31" s="30"/>
      <c r="H31" s="30"/>
      <c r="I31" s="30"/>
      <c r="J31" s="30"/>
      <c r="K31" s="30"/>
      <c r="L31" s="30"/>
      <c r="M31" s="30"/>
    </row>
    <row r="32" spans="1:13" x14ac:dyDescent="0.25">
      <c r="A32" s="109" t="s">
        <v>270</v>
      </c>
      <c r="B32" s="113">
        <f t="shared" si="5"/>
        <v>0</v>
      </c>
      <c r="C32" s="150"/>
      <c r="D32" s="30"/>
      <c r="E32" s="30"/>
      <c r="F32" s="30"/>
      <c r="G32" s="30"/>
      <c r="H32" s="30"/>
      <c r="I32" s="30"/>
      <c r="J32" s="30"/>
      <c r="K32" s="30"/>
      <c r="L32" s="30"/>
      <c r="M32" s="30"/>
    </row>
    <row r="33" spans="1:13" x14ac:dyDescent="0.25">
      <c r="A33" s="109" t="s">
        <v>277</v>
      </c>
      <c r="B33" s="180">
        <f t="shared" si="5"/>
        <v>0</v>
      </c>
      <c r="C33" s="150"/>
      <c r="D33" s="30"/>
      <c r="E33" s="30"/>
      <c r="F33" s="30"/>
      <c r="G33" s="30"/>
      <c r="H33" s="30"/>
      <c r="I33" s="30"/>
      <c r="J33" s="30"/>
      <c r="K33" s="30"/>
      <c r="L33" s="30"/>
      <c r="M33" s="30"/>
    </row>
    <row r="34" spans="1:13" x14ac:dyDescent="0.25">
      <c r="A34" s="109" t="s">
        <v>278</v>
      </c>
      <c r="B34" s="180">
        <f t="shared" si="5"/>
        <v>0</v>
      </c>
      <c r="C34" s="150"/>
      <c r="D34" s="30"/>
      <c r="E34" s="30"/>
      <c r="F34" s="30"/>
      <c r="G34" s="30"/>
      <c r="H34" s="30"/>
      <c r="I34" s="30"/>
      <c r="J34" s="30"/>
      <c r="K34" s="30"/>
      <c r="L34" s="30"/>
      <c r="M34" s="30"/>
    </row>
    <row r="35" spans="1:13" x14ac:dyDescent="0.25">
      <c r="A35" s="109" t="s">
        <v>279</v>
      </c>
      <c r="B35" s="180">
        <f t="shared" si="5"/>
        <v>0</v>
      </c>
      <c r="C35" s="150"/>
      <c r="D35" s="30"/>
      <c r="E35" s="30"/>
      <c r="F35" s="30"/>
      <c r="G35" s="30"/>
      <c r="H35" s="30"/>
      <c r="I35" s="30"/>
      <c r="J35" s="30"/>
      <c r="K35" s="30"/>
      <c r="L35" s="30"/>
      <c r="M35" s="30"/>
    </row>
    <row r="36" spans="1:13" x14ac:dyDescent="0.25">
      <c r="A36" s="109" t="s">
        <v>268</v>
      </c>
      <c r="B36" s="113">
        <f t="shared" si="5"/>
        <v>0</v>
      </c>
      <c r="C36" s="150"/>
      <c r="D36" s="30"/>
      <c r="E36" s="30"/>
      <c r="F36" s="30"/>
      <c r="G36" s="30"/>
      <c r="H36" s="30"/>
      <c r="I36" s="30"/>
      <c r="J36" s="30"/>
      <c r="K36" s="30"/>
      <c r="L36" s="30"/>
      <c r="M36" s="30"/>
    </row>
    <row r="37" spans="1:13" ht="30" x14ac:dyDescent="0.25">
      <c r="A37" s="109" t="s">
        <v>331</v>
      </c>
      <c r="B37" s="113">
        <f t="shared" si="5"/>
        <v>0</v>
      </c>
      <c r="C37" s="150"/>
      <c r="D37" s="30"/>
      <c r="E37" s="30"/>
      <c r="F37" s="30"/>
      <c r="G37" s="30"/>
      <c r="H37" s="30"/>
      <c r="I37" s="30"/>
      <c r="J37" s="30"/>
      <c r="K37" s="30"/>
      <c r="L37" s="30"/>
      <c r="M37" s="30"/>
    </row>
    <row r="38" spans="1:13" ht="30" x14ac:dyDescent="0.25">
      <c r="A38" s="109" t="s">
        <v>332</v>
      </c>
      <c r="B38" s="113">
        <f t="shared" si="5"/>
        <v>0</v>
      </c>
      <c r="C38" s="150"/>
      <c r="D38" s="30"/>
      <c r="E38" s="30"/>
      <c r="F38" s="30"/>
      <c r="G38" s="30"/>
      <c r="H38" s="30"/>
      <c r="I38" s="30"/>
      <c r="J38" s="30"/>
      <c r="K38" s="30"/>
      <c r="L38" s="30"/>
      <c r="M38" s="30"/>
    </row>
    <row r="39" spans="1:13" ht="30" x14ac:dyDescent="0.25">
      <c r="A39" s="109" t="s">
        <v>333</v>
      </c>
      <c r="B39" s="113">
        <f t="shared" si="5"/>
        <v>0</v>
      </c>
      <c r="C39" s="150"/>
      <c r="D39" s="30"/>
      <c r="E39" s="30"/>
      <c r="F39" s="30"/>
      <c r="G39" s="30"/>
      <c r="H39" s="30"/>
      <c r="I39" s="30"/>
      <c r="J39" s="30"/>
      <c r="K39" s="30"/>
      <c r="L39" s="30"/>
      <c r="M39" s="30"/>
    </row>
    <row r="40" spans="1:13" x14ac:dyDescent="0.25">
      <c r="A40" s="109" t="s">
        <v>266</v>
      </c>
      <c r="B40" s="113">
        <f t="shared" si="5"/>
        <v>0</v>
      </c>
      <c r="C40" s="150"/>
      <c r="D40" s="30"/>
      <c r="E40" s="30"/>
      <c r="F40" s="30"/>
      <c r="G40" s="30"/>
      <c r="H40" s="30"/>
      <c r="I40" s="30"/>
      <c r="J40" s="30"/>
      <c r="K40" s="30"/>
      <c r="L40" s="30"/>
      <c r="M40" s="30"/>
    </row>
    <row r="41" spans="1:13" x14ac:dyDescent="0.25">
      <c r="A41" s="109" t="s">
        <v>330</v>
      </c>
      <c r="B41" s="113">
        <f t="shared" ref="B41" si="6">SUM(D41:M41)</f>
        <v>0</v>
      </c>
      <c r="C41" s="150"/>
      <c r="D41" s="113">
        <f>(SUM(D31:D36)-SUM(D37:D40))</f>
        <v>0</v>
      </c>
      <c r="E41" s="113">
        <f t="shared" ref="E41:M41" si="7">(SUM(E31:E36)-SUM(E37:E40))</f>
        <v>0</v>
      </c>
      <c r="F41" s="113">
        <f t="shared" si="7"/>
        <v>0</v>
      </c>
      <c r="G41" s="113">
        <f t="shared" si="7"/>
        <v>0</v>
      </c>
      <c r="H41" s="113">
        <f t="shared" si="7"/>
        <v>0</v>
      </c>
      <c r="I41" s="113">
        <f t="shared" si="7"/>
        <v>0</v>
      </c>
      <c r="J41" s="113">
        <f t="shared" si="7"/>
        <v>0</v>
      </c>
      <c r="K41" s="113">
        <f t="shared" si="7"/>
        <v>0</v>
      </c>
      <c r="L41" s="113">
        <f t="shared" si="7"/>
        <v>0</v>
      </c>
      <c r="M41" s="113">
        <f t="shared" si="7"/>
        <v>0</v>
      </c>
    </row>
    <row r="42" spans="1:13" x14ac:dyDescent="0.25">
      <c r="A42" s="143"/>
      <c r="B42" s="109"/>
      <c r="C42" s="112"/>
      <c r="D42" s="113"/>
      <c r="E42" s="113"/>
      <c r="F42" s="113"/>
      <c r="G42" s="113"/>
      <c r="H42" s="113"/>
      <c r="I42" s="113"/>
      <c r="J42" s="113"/>
      <c r="K42" s="113"/>
      <c r="L42" s="113"/>
      <c r="M42" s="113"/>
    </row>
    <row r="43" spans="1:13" x14ac:dyDescent="0.25">
      <c r="A43" s="142" t="s">
        <v>229</v>
      </c>
      <c r="B43" s="109"/>
      <c r="C43" s="112"/>
      <c r="D43" s="113"/>
      <c r="E43" s="113"/>
      <c r="F43" s="113"/>
      <c r="G43" s="113"/>
      <c r="H43" s="113"/>
      <c r="I43" s="113"/>
      <c r="J43" s="113"/>
      <c r="K43" s="113"/>
      <c r="L43" s="113"/>
      <c r="M43" s="113"/>
    </row>
    <row r="44" spans="1:13" x14ac:dyDescent="0.25">
      <c r="A44" s="143" t="s">
        <v>230</v>
      </c>
      <c r="B44" s="113">
        <f>SUM(C44:M44)</f>
        <v>0</v>
      </c>
      <c r="C44" s="154"/>
      <c r="D44" s="30"/>
      <c r="E44" s="30"/>
      <c r="F44" s="30"/>
      <c r="G44" s="30"/>
      <c r="H44" s="30"/>
      <c r="I44" s="30"/>
      <c r="J44" s="30"/>
      <c r="K44" s="30"/>
      <c r="L44" s="30"/>
      <c r="M44" s="30"/>
    </row>
    <row r="45" spans="1:13" x14ac:dyDescent="0.25">
      <c r="A45" s="143"/>
      <c r="B45" s="109"/>
      <c r="C45" s="112"/>
      <c r="D45" s="112"/>
      <c r="E45" s="112"/>
      <c r="F45" s="112"/>
      <c r="G45" s="112"/>
      <c r="H45" s="112"/>
      <c r="I45" s="112"/>
      <c r="J45" s="112"/>
      <c r="K45" s="112"/>
      <c r="L45" s="112"/>
      <c r="M45" s="112"/>
    </row>
  </sheetData>
  <sheetProtection password="DBF2" sheet="1" objects="1" scenarios="1" insertColumns="0"/>
  <customSheetViews>
    <customSheetView guid="{A91A28E7-93BA-4DD4-9684-A21AE4BC72B8}" fitToPage="1">
      <pane xSplit="2" ySplit="4" topLeftCell="C23" activePane="bottomRight" state="frozen"/>
      <selection pane="bottomRight" activeCell="A6" sqref="A6:A10"/>
      <pageMargins left="0.7" right="0.7" top="0.75" bottom="0.75" header="0.3" footer="0.3"/>
      <pageSetup paperSize="8" scale="69" orientation="landscape" r:id="rId1"/>
    </customSheetView>
    <customSheetView guid="{0A9E4994-95B3-4293-92E0-872FC39AC805}" fitToPage="1">
      <pane xSplit="2" ySplit="4" topLeftCell="C23" activePane="bottomRight" state="frozen"/>
      <selection pane="bottomRight" activeCell="A6" sqref="A6:A10"/>
      <pageMargins left="0.7" right="0.7" top="0.75" bottom="0.75" header="0.3" footer="0.3"/>
      <pageSetup paperSize="8" scale="69" orientation="landscape" r:id="rId2"/>
    </customSheetView>
  </customSheetViews>
  <mergeCells count="1">
    <mergeCell ref="A1:M1"/>
  </mergeCells>
  <pageMargins left="0.7" right="0.7" top="0.75" bottom="0.75" header="0.3" footer="0.3"/>
  <pageSetup paperSize="8" scale="70" orientation="landscape" r:id="rId3"/>
  <ignoredErrors>
    <ignoredError sqref="B10:B12 D12:M12 C24:M24 C26:M26 B14 B23 B6" unlockedFormula="1"/>
    <ignoredError sqref="B26" formula="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97"/>
  <sheetViews>
    <sheetView zoomScaleNormal="100" workbookViewId="0">
      <selection activeCell="B43" sqref="B43"/>
    </sheetView>
  </sheetViews>
  <sheetFormatPr defaultColWidth="9.140625" defaultRowHeight="15" x14ac:dyDescent="0.25"/>
  <cols>
    <col min="1" max="1" width="84.28515625" style="47" customWidth="1"/>
    <col min="2" max="2" width="31.5703125" style="46" customWidth="1"/>
    <col min="3" max="16384" width="9.140625" style="46"/>
  </cols>
  <sheetData>
    <row r="1" spans="1:2" ht="59.25" customHeight="1" x14ac:dyDescent="0.25">
      <c r="A1" s="374" t="s">
        <v>271</v>
      </c>
      <c r="B1" s="374"/>
    </row>
    <row r="2" spans="1:2" ht="15.75" thickBot="1" x14ac:dyDescent="0.3">
      <c r="A2" s="126"/>
      <c r="B2" s="64"/>
    </row>
    <row r="3" spans="1:2" s="63" customFormat="1" ht="27" customHeight="1" thickBot="1" x14ac:dyDescent="0.3">
      <c r="A3" s="54" t="s">
        <v>40</v>
      </c>
      <c r="B3" s="54"/>
    </row>
    <row r="4" spans="1:2" s="63" customFormat="1" ht="15" customHeight="1" x14ac:dyDescent="0.25">
      <c r="A4" s="55"/>
      <c r="B4" s="161"/>
    </row>
    <row r="5" spans="1:2" s="48" customFormat="1" ht="14.25" customHeight="1" x14ac:dyDescent="0.25">
      <c r="A5" s="56" t="s">
        <v>39</v>
      </c>
      <c r="B5" s="65"/>
    </row>
    <row r="6" spans="1:2" s="48" customFormat="1" ht="14.25" customHeight="1" x14ac:dyDescent="0.25">
      <c r="A6" s="57" t="s">
        <v>38</v>
      </c>
      <c r="B6" s="244"/>
    </row>
    <row r="7" spans="1:2" s="48" customFormat="1" ht="14.25" customHeight="1" x14ac:dyDescent="0.25">
      <c r="A7" s="58" t="s">
        <v>257</v>
      </c>
      <c r="B7" s="244"/>
    </row>
    <row r="8" spans="1:2" x14ac:dyDescent="0.25">
      <c r="A8" s="58" t="s">
        <v>118</v>
      </c>
      <c r="B8" s="66"/>
    </row>
    <row r="9" spans="1:2" x14ac:dyDescent="0.25">
      <c r="A9" s="58" t="s">
        <v>323</v>
      </c>
      <c r="B9" s="244"/>
    </row>
    <row r="10" spans="1:2" x14ac:dyDescent="0.25">
      <c r="A10" s="58" t="s">
        <v>272</v>
      </c>
      <c r="B10" s="244"/>
    </row>
    <row r="11" spans="1:2" s="64" customFormat="1" x14ac:dyDescent="0.25">
      <c r="A11" s="58"/>
      <c r="B11" s="162"/>
    </row>
    <row r="12" spans="1:2" s="49" customFormat="1" x14ac:dyDescent="0.25">
      <c r="A12" s="60" t="s">
        <v>37</v>
      </c>
      <c r="B12" s="65">
        <f>SUM(B6:B10)</f>
        <v>0</v>
      </c>
    </row>
    <row r="13" spans="1:2" s="64" customFormat="1" x14ac:dyDescent="0.25">
      <c r="A13" s="58"/>
      <c r="B13" s="162"/>
    </row>
    <row r="14" spans="1:2" x14ac:dyDescent="0.25">
      <c r="A14" s="56" t="s">
        <v>36</v>
      </c>
      <c r="B14" s="162"/>
    </row>
    <row r="15" spans="1:2" x14ac:dyDescent="0.25">
      <c r="A15" s="57" t="s">
        <v>38</v>
      </c>
      <c r="B15" s="244"/>
    </row>
    <row r="16" spans="1:2" x14ac:dyDescent="0.25">
      <c r="A16" s="58" t="s">
        <v>257</v>
      </c>
      <c r="B16" s="244"/>
    </row>
    <row r="17" spans="1:2" x14ac:dyDescent="0.25">
      <c r="A17" s="59" t="s">
        <v>492</v>
      </c>
      <c r="B17" s="244"/>
    </row>
    <row r="18" spans="1:2" x14ac:dyDescent="0.25">
      <c r="A18" s="58" t="s">
        <v>259</v>
      </c>
      <c r="B18" s="244"/>
    </row>
    <row r="19" spans="1:2" x14ac:dyDescent="0.25">
      <c r="A19" s="59" t="s">
        <v>258</v>
      </c>
      <c r="B19" s="244"/>
    </row>
    <row r="20" spans="1:2" s="64" customFormat="1" x14ac:dyDescent="0.25">
      <c r="A20" s="58"/>
      <c r="B20" s="162"/>
    </row>
    <row r="21" spans="1:2" s="49" customFormat="1" x14ac:dyDescent="0.25">
      <c r="A21" s="60" t="s">
        <v>35</v>
      </c>
      <c r="B21" s="162">
        <f>SUM(B15:B19)</f>
        <v>0</v>
      </c>
    </row>
    <row r="22" spans="1:2" s="64" customFormat="1" x14ac:dyDescent="0.25">
      <c r="A22" s="58"/>
      <c r="B22" s="162"/>
    </row>
    <row r="23" spans="1:2" s="64" customFormat="1" x14ac:dyDescent="0.25">
      <c r="A23" s="56" t="s">
        <v>489</v>
      </c>
      <c r="B23" s="162"/>
    </row>
    <row r="24" spans="1:2" s="64" customFormat="1" x14ac:dyDescent="0.25">
      <c r="A24" s="58" t="s">
        <v>490</v>
      </c>
      <c r="B24" s="162"/>
    </row>
    <row r="25" spans="1:2" s="64" customFormat="1" x14ac:dyDescent="0.25">
      <c r="A25" s="59" t="s">
        <v>193</v>
      </c>
      <c r="B25" s="162"/>
    </row>
    <row r="26" spans="1:2" s="64" customFormat="1" x14ac:dyDescent="0.25">
      <c r="A26" s="59" t="s">
        <v>419</v>
      </c>
      <c r="B26" s="162"/>
    </row>
    <row r="27" spans="1:2" s="64" customFormat="1" x14ac:dyDescent="0.25">
      <c r="A27" s="58"/>
      <c r="B27" s="162"/>
    </row>
    <row r="28" spans="1:2" s="64" customFormat="1" x14ac:dyDescent="0.25">
      <c r="A28" s="60" t="s">
        <v>491</v>
      </c>
      <c r="B28" s="162">
        <f>SUM(B24:B26)</f>
        <v>0</v>
      </c>
    </row>
    <row r="29" spans="1:2" s="64" customFormat="1" x14ac:dyDescent="0.25">
      <c r="A29" s="58"/>
      <c r="B29" s="162"/>
    </row>
    <row r="30" spans="1:2" s="50" customFormat="1" x14ac:dyDescent="0.25">
      <c r="A30" s="56" t="s">
        <v>119</v>
      </c>
      <c r="B30" s="163"/>
    </row>
    <row r="31" spans="1:2" s="64" customFormat="1" x14ac:dyDescent="0.25">
      <c r="A31" s="58" t="s">
        <v>34</v>
      </c>
      <c r="B31" s="245"/>
    </row>
    <row r="32" spans="1:2" s="64" customFormat="1" x14ac:dyDescent="0.25">
      <c r="A32" s="58"/>
      <c r="B32" s="162"/>
    </row>
    <row r="33" spans="1:2" x14ac:dyDescent="0.25">
      <c r="A33" s="60" t="s">
        <v>120</v>
      </c>
      <c r="B33" s="162">
        <f>SUM(B31)</f>
        <v>0</v>
      </c>
    </row>
    <row r="34" spans="1:2" s="64" customFormat="1" x14ac:dyDescent="0.25">
      <c r="A34" s="58"/>
      <c r="B34" s="162"/>
    </row>
    <row r="35" spans="1:2" x14ac:dyDescent="0.25">
      <c r="A35" s="56" t="s">
        <v>32</v>
      </c>
      <c r="B35" s="162"/>
    </row>
    <row r="36" spans="1:2" x14ac:dyDescent="0.25">
      <c r="A36" s="57" t="s">
        <v>159</v>
      </c>
      <c r="B36" s="244"/>
    </row>
    <row r="37" spans="1:2" x14ac:dyDescent="0.25">
      <c r="A37" s="58" t="s">
        <v>160</v>
      </c>
      <c r="B37" s="244"/>
    </row>
    <row r="38" spans="1:2" x14ac:dyDescent="0.25">
      <c r="A38" s="58" t="s">
        <v>33</v>
      </c>
      <c r="B38" s="244"/>
    </row>
    <row r="39" spans="1:2" x14ac:dyDescent="0.25">
      <c r="A39" s="58" t="s">
        <v>32</v>
      </c>
      <c r="B39" s="244"/>
    </row>
    <row r="40" spans="1:2" s="64" customFormat="1" x14ac:dyDescent="0.25">
      <c r="A40" s="58"/>
      <c r="B40" s="162"/>
    </row>
    <row r="41" spans="1:2" ht="14.25" customHeight="1" x14ac:dyDescent="0.25">
      <c r="A41" s="60" t="s">
        <v>121</v>
      </c>
      <c r="B41" s="162">
        <f>SUM(B36:B39)</f>
        <v>0</v>
      </c>
    </row>
    <row r="42" spans="1:2" s="64" customFormat="1" ht="14.25" customHeight="1" x14ac:dyDescent="0.25">
      <c r="A42" s="58"/>
      <c r="B42" s="162"/>
    </row>
    <row r="43" spans="1:2" s="51" customFormat="1" ht="15.75" x14ac:dyDescent="0.25">
      <c r="A43" s="27" t="s">
        <v>102</v>
      </c>
      <c r="B43" s="164">
        <f>B12+B21++B28+B33+B41</f>
        <v>0</v>
      </c>
    </row>
    <row r="44" spans="1:2" s="64" customFormat="1" ht="15.75" thickBot="1" x14ac:dyDescent="0.3">
      <c r="A44" s="166"/>
      <c r="B44" s="167"/>
    </row>
    <row r="45" spans="1:2" s="63" customFormat="1" ht="27" customHeight="1" thickBot="1" x14ac:dyDescent="0.3">
      <c r="A45" s="54" t="s">
        <v>31</v>
      </c>
      <c r="B45" s="54"/>
    </row>
    <row r="46" spans="1:2" s="64" customFormat="1" x14ac:dyDescent="0.25">
      <c r="A46" s="168"/>
      <c r="B46" s="169"/>
    </row>
    <row r="47" spans="1:2" s="52" customFormat="1" ht="15.75" x14ac:dyDescent="0.25">
      <c r="A47" s="56" t="s">
        <v>30</v>
      </c>
      <c r="B47" s="165"/>
    </row>
    <row r="48" spans="1:2" x14ac:dyDescent="0.25">
      <c r="A48" s="57" t="s">
        <v>190</v>
      </c>
      <c r="B48" s="244"/>
    </row>
    <row r="49" spans="1:2" x14ac:dyDescent="0.25">
      <c r="A49" s="58" t="s">
        <v>29</v>
      </c>
      <c r="B49" s="244"/>
    </row>
    <row r="50" spans="1:2" s="64" customFormat="1" x14ac:dyDescent="0.25">
      <c r="A50" s="58"/>
      <c r="B50" s="162"/>
    </row>
    <row r="51" spans="1:2" s="49" customFormat="1" x14ac:dyDescent="0.25">
      <c r="A51" s="60" t="s">
        <v>260</v>
      </c>
      <c r="B51" s="162">
        <f>SUM(B48:B49)</f>
        <v>0</v>
      </c>
    </row>
    <row r="52" spans="1:2" s="64" customFormat="1" x14ac:dyDescent="0.25">
      <c r="A52" s="61"/>
      <c r="B52" s="162"/>
    </row>
    <row r="53" spans="1:2" x14ac:dyDescent="0.25">
      <c r="A53" s="56" t="s">
        <v>28</v>
      </c>
      <c r="B53" s="162"/>
    </row>
    <row r="54" spans="1:2" x14ac:dyDescent="0.25">
      <c r="A54" s="57" t="s">
        <v>190</v>
      </c>
      <c r="B54" s="244"/>
    </row>
    <row r="55" spans="1:2" x14ac:dyDescent="0.25">
      <c r="A55" s="58" t="s">
        <v>420</v>
      </c>
      <c r="B55" s="244"/>
    </row>
    <row r="56" spans="1:2" x14ac:dyDescent="0.25">
      <c r="A56" s="58" t="s">
        <v>161</v>
      </c>
      <c r="B56" s="244"/>
    </row>
    <row r="57" spans="1:2" x14ac:dyDescent="0.25">
      <c r="A57" s="58" t="s">
        <v>126</v>
      </c>
      <c r="B57" s="244"/>
    </row>
    <row r="58" spans="1:2" s="64" customFormat="1" x14ac:dyDescent="0.25">
      <c r="A58" s="58"/>
      <c r="B58" s="162"/>
    </row>
    <row r="59" spans="1:2" s="49" customFormat="1" x14ac:dyDescent="0.25">
      <c r="A59" s="60" t="s">
        <v>261</v>
      </c>
      <c r="B59" s="162">
        <f>SUM(B54:B57)</f>
        <v>0</v>
      </c>
    </row>
    <row r="60" spans="1:2" s="64" customFormat="1" ht="15" customHeight="1" x14ac:dyDescent="0.25">
      <c r="A60" s="58"/>
      <c r="B60" s="162"/>
    </row>
    <row r="61" spans="1:2" x14ac:dyDescent="0.25">
      <c r="A61" s="56" t="s">
        <v>421</v>
      </c>
      <c r="B61" s="162"/>
    </row>
    <row r="62" spans="1:2" x14ac:dyDescent="0.25">
      <c r="A62" s="57" t="s">
        <v>190</v>
      </c>
      <c r="B62" s="244"/>
    </row>
    <row r="63" spans="1:2" s="64" customFormat="1" x14ac:dyDescent="0.25">
      <c r="A63" s="58" t="s">
        <v>253</v>
      </c>
      <c r="B63" s="244"/>
    </row>
    <row r="64" spans="1:2" s="64" customFormat="1" x14ac:dyDescent="0.25">
      <c r="A64" s="58" t="s">
        <v>254</v>
      </c>
      <c r="B64" s="244"/>
    </row>
    <row r="65" spans="1:2" x14ac:dyDescent="0.25">
      <c r="A65" s="58" t="s">
        <v>422</v>
      </c>
      <c r="B65" s="244"/>
    </row>
    <row r="66" spans="1:2" s="64" customFormat="1" x14ac:dyDescent="0.25">
      <c r="A66" s="58"/>
      <c r="B66" s="162"/>
    </row>
    <row r="67" spans="1:2" s="49" customFormat="1" x14ac:dyDescent="0.25">
      <c r="A67" s="60" t="s">
        <v>423</v>
      </c>
      <c r="B67" s="162">
        <f t="shared" ref="B67" si="0">B62+B63+B64+B65</f>
        <v>0</v>
      </c>
    </row>
    <row r="68" spans="1:2" s="64" customFormat="1" ht="16.5" customHeight="1" x14ac:dyDescent="0.25">
      <c r="A68" s="58"/>
      <c r="B68" s="162"/>
    </row>
    <row r="69" spans="1:2" x14ac:dyDescent="0.25">
      <c r="A69" s="56" t="s">
        <v>27</v>
      </c>
      <c r="B69" s="162"/>
    </row>
    <row r="70" spans="1:2" x14ac:dyDescent="0.25">
      <c r="A70" s="57" t="s">
        <v>190</v>
      </c>
      <c r="B70" s="244"/>
    </row>
    <row r="71" spans="1:2" x14ac:dyDescent="0.25">
      <c r="A71" s="58" t="s">
        <v>21</v>
      </c>
      <c r="B71" s="244"/>
    </row>
    <row r="72" spans="1:2" x14ac:dyDescent="0.25">
      <c r="A72" s="58" t="s">
        <v>26</v>
      </c>
      <c r="B72" s="244"/>
    </row>
    <row r="73" spans="1:2" s="64" customFormat="1" x14ac:dyDescent="0.25">
      <c r="A73" s="58"/>
      <c r="B73" s="162"/>
    </row>
    <row r="74" spans="1:2" s="49" customFormat="1" x14ac:dyDescent="0.25">
      <c r="A74" s="60" t="s">
        <v>25</v>
      </c>
      <c r="B74" s="162">
        <f>SUM(B70:B72)</f>
        <v>0</v>
      </c>
    </row>
    <row r="75" spans="1:2" s="64" customFormat="1" ht="14.25" customHeight="1" x14ac:dyDescent="0.25">
      <c r="A75" s="61"/>
      <c r="B75" s="162"/>
    </row>
    <row r="76" spans="1:2" x14ac:dyDescent="0.25">
      <c r="A76" s="56" t="s">
        <v>24</v>
      </c>
      <c r="B76" s="162"/>
    </row>
    <row r="77" spans="1:2" x14ac:dyDescent="0.25">
      <c r="A77" s="57" t="s">
        <v>192</v>
      </c>
      <c r="B77" s="244"/>
    </row>
    <row r="78" spans="1:2" x14ac:dyDescent="0.25">
      <c r="A78" s="57" t="s">
        <v>191</v>
      </c>
      <c r="B78" s="244"/>
    </row>
    <row r="79" spans="1:2" x14ac:dyDescent="0.25">
      <c r="A79" s="3" t="s">
        <v>273</v>
      </c>
      <c r="B79" s="244"/>
    </row>
    <row r="80" spans="1:2" s="64" customFormat="1" x14ac:dyDescent="0.25">
      <c r="A80" s="58"/>
      <c r="B80" s="162"/>
    </row>
    <row r="81" spans="1:2" s="49" customFormat="1" x14ac:dyDescent="0.25">
      <c r="A81" s="60" t="s">
        <v>22</v>
      </c>
      <c r="B81" s="162">
        <f>SUM(B77:B79)</f>
        <v>0</v>
      </c>
    </row>
    <row r="82" spans="1:2" s="64" customFormat="1" ht="15.75" customHeight="1" x14ac:dyDescent="0.25">
      <c r="A82" s="58"/>
      <c r="B82" s="162"/>
    </row>
    <row r="83" spans="1:2" s="64" customFormat="1" x14ac:dyDescent="0.25">
      <c r="A83" s="56" t="s">
        <v>18</v>
      </c>
      <c r="B83" s="162"/>
    </row>
    <row r="84" spans="1:2" x14ac:dyDescent="0.25">
      <c r="A84" s="58" t="s">
        <v>20</v>
      </c>
      <c r="B84" s="244"/>
    </row>
    <row r="85" spans="1:2" x14ac:dyDescent="0.25">
      <c r="A85" s="58" t="s">
        <v>19</v>
      </c>
      <c r="B85" s="244"/>
    </row>
    <row r="86" spans="1:2" x14ac:dyDescent="0.25">
      <c r="A86" s="58" t="s">
        <v>18</v>
      </c>
      <c r="B86" s="244"/>
    </row>
    <row r="87" spans="1:2" x14ac:dyDescent="0.25">
      <c r="A87" s="58"/>
      <c r="B87" s="162"/>
    </row>
    <row r="88" spans="1:2" x14ac:dyDescent="0.25">
      <c r="A88" s="60" t="s">
        <v>210</v>
      </c>
      <c r="B88" s="162">
        <f>SUM(B84:B86)</f>
        <v>0</v>
      </c>
    </row>
    <row r="89" spans="1:2" s="64" customFormat="1" x14ac:dyDescent="0.25">
      <c r="A89" s="58"/>
      <c r="B89" s="162"/>
    </row>
    <row r="90" spans="1:2" s="53" customFormat="1" ht="15.75" x14ac:dyDescent="0.25">
      <c r="A90" s="27" t="s">
        <v>17</v>
      </c>
      <c r="B90" s="164">
        <f>B51+B59+B67+B74+B81+B88</f>
        <v>0</v>
      </c>
    </row>
    <row r="91" spans="1:2" s="64" customFormat="1" ht="14.25" customHeight="1" x14ac:dyDescent="0.25">
      <c r="A91" s="45"/>
      <c r="B91" s="65"/>
    </row>
    <row r="92" spans="1:2" x14ac:dyDescent="0.25">
      <c r="A92" s="28" t="s">
        <v>16</v>
      </c>
      <c r="B92" s="163">
        <f>B43-B90</f>
        <v>0</v>
      </c>
    </row>
    <row r="93" spans="1:2" s="64" customFormat="1" x14ac:dyDescent="0.25">
      <c r="A93" s="45"/>
      <c r="B93" s="65"/>
    </row>
    <row r="94" spans="1:2" x14ac:dyDescent="0.25">
      <c r="A94" s="58" t="s">
        <v>93</v>
      </c>
      <c r="B94" s="245"/>
    </row>
    <row r="95" spans="1:2" x14ac:dyDescent="0.25">
      <c r="A95" s="58" t="s">
        <v>94</v>
      </c>
      <c r="B95" s="244"/>
    </row>
    <row r="96" spans="1:2" x14ac:dyDescent="0.25">
      <c r="A96" s="58" t="s">
        <v>95</v>
      </c>
      <c r="B96" s="244"/>
    </row>
    <row r="97" spans="1:2" x14ac:dyDescent="0.25">
      <c r="A97" s="58" t="s">
        <v>127</v>
      </c>
      <c r="B97" s="244"/>
    </row>
  </sheetData>
  <sheetProtection password="DBF2" sheet="1" objects="1" scenarios="1" insertColumns="0"/>
  <customSheetViews>
    <customSheetView guid="{A91A28E7-93BA-4DD4-9684-A21AE4BC72B8}" topLeftCell="A46">
      <selection activeCell="A30" sqref="A30"/>
      <rowBreaks count="1" manualBreakCount="1">
        <brk id="62" max="16383" man="1"/>
      </rowBreaks>
      <pageMargins left="0.23622047244094491" right="0.23622047244094491" top="0.35433070866141736" bottom="0.35433070866141736" header="0" footer="0"/>
      <pageSetup paperSize="9" scale="75" fitToHeight="2" orientation="portrait" r:id="rId1"/>
    </customSheetView>
    <customSheetView guid="{0A9E4994-95B3-4293-92E0-872FC39AC805}" topLeftCell="A46">
      <selection activeCell="A30" sqref="A30"/>
      <rowBreaks count="1" manualBreakCount="1">
        <brk id="62" max="16383" man="1"/>
      </rowBreaks>
      <pageMargins left="0.23622047244094491" right="0.23622047244094491" top="0.35433070866141736" bottom="0.35433070866141736" header="0" footer="0"/>
      <pageSetup paperSize="9" scale="75" fitToHeight="2" orientation="portrait" r:id="rId2"/>
    </customSheetView>
  </customSheetViews>
  <mergeCells count="1">
    <mergeCell ref="A1:B1"/>
  </mergeCells>
  <pageMargins left="0.23622047244094491" right="0.23622047244094491" top="0.35433070866141736" bottom="0.35433070866141736" header="0" footer="0"/>
  <pageSetup paperSize="9" scale="70" fitToHeight="2" orientation="portrait" r:id="rId3"/>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B54"/>
  <sheetViews>
    <sheetView zoomScaleNormal="100" workbookViewId="0">
      <selection sqref="A1:B1"/>
    </sheetView>
  </sheetViews>
  <sheetFormatPr defaultColWidth="9.140625" defaultRowHeight="15" x14ac:dyDescent="0.25"/>
  <cols>
    <col min="1" max="1" width="50.7109375" style="68" bestFit="1" customWidth="1"/>
    <col min="2" max="2" width="31.7109375" style="68" bestFit="1" customWidth="1"/>
    <col min="3" max="16384" width="9.140625" style="68"/>
  </cols>
  <sheetData>
    <row r="1" spans="1:2" ht="59.25" customHeight="1" x14ac:dyDescent="0.25">
      <c r="A1" s="375" t="s">
        <v>122</v>
      </c>
      <c r="B1" s="373"/>
    </row>
    <row r="2" spans="1:2" ht="15.75" thickBot="1" x14ac:dyDescent="0.3">
      <c r="A2" s="104"/>
      <c r="B2" s="104"/>
    </row>
    <row r="3" spans="1:2" ht="27" customHeight="1" thickBot="1" x14ac:dyDescent="0.3">
      <c r="A3" s="160" t="s">
        <v>47</v>
      </c>
      <c r="B3" s="160"/>
    </row>
    <row r="4" spans="1:2" ht="14.25" customHeight="1" x14ac:dyDescent="0.25">
      <c r="A4" s="158"/>
      <c r="B4" s="159"/>
    </row>
    <row r="5" spans="1:2" x14ac:dyDescent="0.25">
      <c r="A5" s="72" t="s">
        <v>46</v>
      </c>
      <c r="B5" s="80"/>
    </row>
    <row r="6" spans="1:2" x14ac:dyDescent="0.25">
      <c r="A6" s="73" t="s">
        <v>77</v>
      </c>
      <c r="B6" s="79"/>
    </row>
    <row r="7" spans="1:2" x14ac:dyDescent="0.25">
      <c r="A7" s="73"/>
      <c r="B7" s="80"/>
    </row>
    <row r="8" spans="1:2" x14ac:dyDescent="0.25">
      <c r="A8" s="75" t="s">
        <v>45</v>
      </c>
      <c r="B8" s="86">
        <f>SUM(B6:B6)</f>
        <v>0</v>
      </c>
    </row>
    <row r="9" spans="1:2" x14ac:dyDescent="0.25">
      <c r="A9" s="71"/>
      <c r="B9" s="80"/>
    </row>
    <row r="10" spans="1:2" x14ac:dyDescent="0.25">
      <c r="A10" s="72" t="s">
        <v>55</v>
      </c>
      <c r="B10" s="80"/>
    </row>
    <row r="11" spans="1:2" x14ac:dyDescent="0.25">
      <c r="A11" s="74" t="s">
        <v>78</v>
      </c>
      <c r="B11" s="87"/>
    </row>
    <row r="12" spans="1:2" x14ac:dyDescent="0.25">
      <c r="A12" s="74" t="s">
        <v>79</v>
      </c>
      <c r="B12" s="87"/>
    </row>
    <row r="13" spans="1:2" x14ac:dyDescent="0.25">
      <c r="A13" s="74" t="s">
        <v>197</v>
      </c>
      <c r="B13" s="87"/>
    </row>
    <row r="14" spans="1:2" x14ac:dyDescent="0.25">
      <c r="A14" s="74" t="s">
        <v>80</v>
      </c>
      <c r="B14" s="87"/>
    </row>
    <row r="15" spans="1:2" x14ac:dyDescent="0.25">
      <c r="A15" s="74"/>
      <c r="B15" s="86"/>
    </row>
    <row r="16" spans="1:2" x14ac:dyDescent="0.25">
      <c r="A16" s="75" t="s">
        <v>58</v>
      </c>
      <c r="B16" s="86">
        <f>SUM(B11:B14)</f>
        <v>0</v>
      </c>
    </row>
    <row r="17" spans="1:2" x14ac:dyDescent="0.25">
      <c r="A17" s="75"/>
      <c r="B17" s="80"/>
    </row>
    <row r="18" spans="1:2" x14ac:dyDescent="0.25">
      <c r="A18" s="27" t="s">
        <v>49</v>
      </c>
      <c r="B18" s="88">
        <f>B8+B16</f>
        <v>0</v>
      </c>
    </row>
    <row r="19" spans="1:2" ht="15.75" thickBot="1" x14ac:dyDescent="0.3">
      <c r="A19" s="170"/>
      <c r="B19" s="171"/>
    </row>
    <row r="20" spans="1:2" ht="27" customHeight="1" thickBot="1" x14ac:dyDescent="0.3">
      <c r="A20" s="160" t="s">
        <v>44</v>
      </c>
      <c r="B20" s="172"/>
    </row>
    <row r="21" spans="1:2" x14ac:dyDescent="0.25">
      <c r="A21" s="158"/>
      <c r="B21" s="159"/>
    </row>
    <row r="22" spans="1:2" x14ac:dyDescent="0.25">
      <c r="A22" s="72" t="s">
        <v>43</v>
      </c>
      <c r="B22" s="80"/>
    </row>
    <row r="23" spans="1:2" x14ac:dyDescent="0.25">
      <c r="A23" s="74" t="s">
        <v>81</v>
      </c>
      <c r="B23" s="87"/>
    </row>
    <row r="24" spans="1:2" x14ac:dyDescent="0.25">
      <c r="A24" s="74" t="s">
        <v>96</v>
      </c>
      <c r="B24" s="87"/>
    </row>
    <row r="25" spans="1:2" ht="30" x14ac:dyDescent="0.25">
      <c r="A25" s="148" t="s">
        <v>263</v>
      </c>
      <c r="B25" s="85"/>
    </row>
    <row r="26" spans="1:2" x14ac:dyDescent="0.25">
      <c r="A26" s="76" t="s">
        <v>151</v>
      </c>
      <c r="B26" s="87"/>
    </row>
    <row r="27" spans="1:2" x14ac:dyDescent="0.25">
      <c r="A27" s="76" t="s">
        <v>152</v>
      </c>
      <c r="B27" s="87"/>
    </row>
    <row r="28" spans="1:2" x14ac:dyDescent="0.25">
      <c r="A28" s="76" t="s">
        <v>153</v>
      </c>
      <c r="B28" s="87"/>
    </row>
    <row r="29" spans="1:2" x14ac:dyDescent="0.25">
      <c r="A29" s="74" t="s">
        <v>196</v>
      </c>
      <c r="B29" s="87"/>
    </row>
    <row r="30" spans="1:2" x14ac:dyDescent="0.25">
      <c r="A30" s="74" t="s">
        <v>82</v>
      </c>
      <c r="B30" s="87"/>
    </row>
    <row r="31" spans="1:2" x14ac:dyDescent="0.25">
      <c r="A31" s="74"/>
      <c r="B31" s="86"/>
    </row>
    <row r="32" spans="1:2" x14ac:dyDescent="0.25">
      <c r="A32" s="75" t="s">
        <v>42</v>
      </c>
      <c r="B32" s="80">
        <f>SUM(B23:B30)</f>
        <v>0</v>
      </c>
    </row>
    <row r="33" spans="1:2" x14ac:dyDescent="0.25">
      <c r="A33" s="71"/>
      <c r="B33" s="80"/>
    </row>
    <row r="34" spans="1:2" x14ac:dyDescent="0.25">
      <c r="A34" s="72" t="s">
        <v>60</v>
      </c>
      <c r="B34" s="80"/>
    </row>
    <row r="35" spans="1:2" x14ac:dyDescent="0.25">
      <c r="A35" s="74" t="s">
        <v>81</v>
      </c>
      <c r="B35" s="87"/>
    </row>
    <row r="36" spans="1:2" x14ac:dyDescent="0.25">
      <c r="A36" s="74" t="s">
        <v>97</v>
      </c>
      <c r="B36" s="87"/>
    </row>
    <row r="37" spans="1:2" x14ac:dyDescent="0.25">
      <c r="A37" s="74" t="s">
        <v>196</v>
      </c>
      <c r="B37" s="87"/>
    </row>
    <row r="38" spans="1:2" x14ac:dyDescent="0.25">
      <c r="A38" s="74" t="s">
        <v>83</v>
      </c>
      <c r="B38" s="87"/>
    </row>
    <row r="39" spans="1:2" x14ac:dyDescent="0.25">
      <c r="A39" s="74"/>
      <c r="B39" s="86"/>
    </row>
    <row r="40" spans="1:2" x14ac:dyDescent="0.25">
      <c r="A40" s="75" t="s">
        <v>41</v>
      </c>
      <c r="B40" s="80">
        <f>SUM(B35:B38)</f>
        <v>0</v>
      </c>
    </row>
    <row r="41" spans="1:2" x14ac:dyDescent="0.25">
      <c r="A41" s="75"/>
      <c r="B41" s="80"/>
    </row>
    <row r="42" spans="1:2" x14ac:dyDescent="0.25">
      <c r="A42" s="27" t="s">
        <v>48</v>
      </c>
      <c r="B42" s="88">
        <f>+B32+B40</f>
        <v>0</v>
      </c>
    </row>
    <row r="43" spans="1:2" x14ac:dyDescent="0.25">
      <c r="A43" s="71"/>
      <c r="B43" s="80"/>
    </row>
    <row r="44" spans="1:2" x14ac:dyDescent="0.25">
      <c r="A44" s="28" t="s">
        <v>154</v>
      </c>
      <c r="B44" s="88">
        <f>B18-B42</f>
        <v>0</v>
      </c>
    </row>
    <row r="45" spans="1:2" x14ac:dyDescent="0.25">
      <c r="A45" s="71"/>
      <c r="B45" s="80"/>
    </row>
    <row r="46" spans="1:2" ht="19.5" customHeight="1" x14ac:dyDescent="0.25">
      <c r="A46" s="70" t="s">
        <v>155</v>
      </c>
      <c r="B46" s="89"/>
    </row>
    <row r="47" spans="1:2" ht="15" customHeight="1" x14ac:dyDescent="0.25">
      <c r="A47" s="71"/>
      <c r="B47" s="80"/>
    </row>
    <row r="48" spans="1:2" x14ac:dyDescent="0.25">
      <c r="A48" s="74" t="s">
        <v>487</v>
      </c>
      <c r="B48" s="79"/>
    </row>
    <row r="49" spans="1:2" x14ac:dyDescent="0.25">
      <c r="A49" s="58" t="s">
        <v>127</v>
      </c>
      <c r="B49" s="85"/>
    </row>
    <row r="50" spans="1:2" x14ac:dyDescent="0.25">
      <c r="A50" s="77" t="s">
        <v>156</v>
      </c>
      <c r="B50" s="79"/>
    </row>
    <row r="51" spans="1:2" ht="30" x14ac:dyDescent="0.25">
      <c r="A51" s="58" t="s">
        <v>211</v>
      </c>
      <c r="B51" s="80">
        <f>'Statement of Inc &amp; Exp (Resi)'!B97</f>
        <v>0</v>
      </c>
    </row>
    <row r="52" spans="1:2" x14ac:dyDescent="0.25">
      <c r="A52" s="77" t="s">
        <v>157</v>
      </c>
      <c r="B52" s="79"/>
    </row>
    <row r="53" spans="1:2" x14ac:dyDescent="0.25">
      <c r="A53" s="74"/>
      <c r="B53" s="80"/>
    </row>
    <row r="54" spans="1:2" x14ac:dyDescent="0.25">
      <c r="A54" s="27" t="s">
        <v>158</v>
      </c>
      <c r="B54" s="80">
        <f>B48+B52</f>
        <v>0</v>
      </c>
    </row>
  </sheetData>
  <sheetProtection password="DBF2" sheet="1" objects="1" scenarios="1"/>
  <customSheetViews>
    <customSheetView guid="{A91A28E7-93BA-4DD4-9684-A21AE4BC72B8}" topLeftCell="A16">
      <selection activeCell="A6" sqref="A6"/>
      <rowBreaks count="1" manualBreakCount="1">
        <brk id="33" max="16383" man="1"/>
      </rowBreaks>
      <pageMargins left="0.7" right="0.7" top="0.75" bottom="0.75" header="0.3" footer="0.3"/>
      <pageSetup paperSize="9" orientation="portrait" r:id="rId1"/>
    </customSheetView>
    <customSheetView guid="{0A9E4994-95B3-4293-92E0-872FC39AC805}" topLeftCell="A16">
      <selection activeCell="A6" sqref="A6"/>
      <rowBreaks count="1" manualBreakCount="1">
        <brk id="33" max="16383" man="1"/>
      </rowBreaks>
      <pageMargins left="0.7" right="0.7" top="0.75" bottom="0.75" header="0.3" footer="0.3"/>
      <pageSetup paperSize="9" orientation="portrait" r:id="rId2"/>
    </customSheetView>
  </customSheetViews>
  <mergeCells count="1">
    <mergeCell ref="A1:B1"/>
  </mergeCells>
  <pageMargins left="0.7" right="0.7" top="0.75" bottom="0.75" header="0.3" footer="0.3"/>
  <pageSetup paperSize="9" orientation="portrait" r:id="rId3"/>
  <rowBreaks count="1" manualBreakCount="1">
    <brk id="33" max="16383" man="1"/>
  </rowBreaks>
  <ignoredErrors>
    <ignoredError sqref="B51 B8 B16 B32 B44 B40 B5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47"/>
  <sheetViews>
    <sheetView workbookViewId="0">
      <selection sqref="A1:B1"/>
    </sheetView>
  </sheetViews>
  <sheetFormatPr defaultColWidth="9.140625" defaultRowHeight="15" x14ac:dyDescent="0.25"/>
  <cols>
    <col min="1" max="1" width="49" style="68" customWidth="1"/>
    <col min="2" max="2" width="42.140625" style="68" customWidth="1"/>
    <col min="3" max="16384" width="9.140625" style="68"/>
  </cols>
  <sheetData>
    <row r="1" spans="1:2" ht="59.25" customHeight="1" x14ac:dyDescent="0.25">
      <c r="A1" s="375" t="s">
        <v>125</v>
      </c>
      <c r="B1" s="373"/>
    </row>
    <row r="2" spans="1:2" ht="15" customHeight="1" thickBot="1" x14ac:dyDescent="0.3">
      <c r="A2" s="155"/>
      <c r="B2" s="156"/>
    </row>
    <row r="3" spans="1:2" ht="24" customHeight="1" thickBot="1" x14ac:dyDescent="0.3">
      <c r="A3" s="54" t="s">
        <v>40</v>
      </c>
      <c r="B3" s="54"/>
    </row>
    <row r="4" spans="1:2" ht="15" customHeight="1" x14ac:dyDescent="0.25">
      <c r="A4" s="81"/>
      <c r="B4" s="90"/>
    </row>
    <row r="5" spans="1:2" ht="15" customHeight="1" x14ac:dyDescent="0.25">
      <c r="A5" s="58" t="s">
        <v>98</v>
      </c>
      <c r="B5" s="91"/>
    </row>
    <row r="6" spans="1:2" ht="15" customHeight="1" x14ac:dyDescent="0.25">
      <c r="A6" s="58"/>
      <c r="B6" s="92"/>
    </row>
    <row r="7" spans="1:2" ht="15" customHeight="1" x14ac:dyDescent="0.25">
      <c r="A7" s="60" t="s">
        <v>99</v>
      </c>
      <c r="B7" s="93">
        <f>B5</f>
        <v>0</v>
      </c>
    </row>
    <row r="8" spans="1:2" ht="15" customHeight="1" x14ac:dyDescent="0.25">
      <c r="A8" s="60"/>
      <c r="B8" s="93"/>
    </row>
    <row r="9" spans="1:2" ht="15" customHeight="1" x14ac:dyDescent="0.25">
      <c r="A9" s="58" t="s">
        <v>199</v>
      </c>
      <c r="B9" s="94"/>
    </row>
    <row r="10" spans="1:2" ht="15" customHeight="1" x14ac:dyDescent="0.25">
      <c r="A10" s="58" t="s">
        <v>34</v>
      </c>
      <c r="B10" s="85"/>
    </row>
    <row r="11" spans="1:2" ht="15" customHeight="1" x14ac:dyDescent="0.25">
      <c r="A11" s="58" t="s">
        <v>100</v>
      </c>
      <c r="B11" s="94"/>
    </row>
    <row r="12" spans="1:2" ht="15" customHeight="1" x14ac:dyDescent="0.25">
      <c r="A12" s="58" t="s">
        <v>424</v>
      </c>
      <c r="B12" s="94"/>
    </row>
    <row r="13" spans="1:2" ht="15" customHeight="1" x14ac:dyDescent="0.25">
      <c r="A13" s="58" t="s">
        <v>274</v>
      </c>
      <c r="B13" s="94"/>
    </row>
    <row r="14" spans="1:2" ht="15" customHeight="1" x14ac:dyDescent="0.25">
      <c r="A14" s="58"/>
      <c r="B14" s="95"/>
    </row>
    <row r="15" spans="1:2" ht="15" customHeight="1" x14ac:dyDescent="0.25">
      <c r="A15" s="60" t="s">
        <v>101</v>
      </c>
      <c r="B15" s="93">
        <f>SUM(B9:B13)</f>
        <v>0</v>
      </c>
    </row>
    <row r="16" spans="1:2" ht="15" customHeight="1" x14ac:dyDescent="0.25">
      <c r="A16" s="58"/>
      <c r="B16" s="93"/>
    </row>
    <row r="17" spans="1:2" ht="15" customHeight="1" x14ac:dyDescent="0.25">
      <c r="A17" s="27" t="s">
        <v>102</v>
      </c>
      <c r="B17" s="101">
        <f>B7+B15</f>
        <v>0</v>
      </c>
    </row>
    <row r="18" spans="1:2" ht="15" customHeight="1" thickBot="1" x14ac:dyDescent="0.3">
      <c r="A18" s="58"/>
      <c r="B18" s="96"/>
    </row>
    <row r="19" spans="1:2" ht="24" customHeight="1" thickBot="1" x14ac:dyDescent="0.3">
      <c r="A19" s="54" t="s">
        <v>31</v>
      </c>
      <c r="B19" s="97"/>
    </row>
    <row r="20" spans="1:2" ht="15" customHeight="1" x14ac:dyDescent="0.25">
      <c r="A20" s="58"/>
      <c r="B20" s="95"/>
    </row>
    <row r="21" spans="1:2" ht="15" customHeight="1" x14ac:dyDescent="0.25">
      <c r="A21" s="58" t="s">
        <v>192</v>
      </c>
      <c r="B21" s="94"/>
    </row>
    <row r="22" spans="1:2" ht="15" customHeight="1" x14ac:dyDescent="0.25">
      <c r="A22" s="58" t="s">
        <v>191</v>
      </c>
      <c r="B22" s="94"/>
    </row>
    <row r="23" spans="1:2" ht="15" customHeight="1" x14ac:dyDescent="0.25">
      <c r="A23" s="58" t="s">
        <v>161</v>
      </c>
      <c r="B23" s="85"/>
    </row>
    <row r="24" spans="1:2" ht="15" customHeight="1" x14ac:dyDescent="0.25">
      <c r="A24" s="58" t="s">
        <v>100</v>
      </c>
      <c r="B24" s="91"/>
    </row>
    <row r="25" spans="1:2" ht="15" customHeight="1" x14ac:dyDescent="0.25">
      <c r="A25" s="58" t="s">
        <v>124</v>
      </c>
      <c r="B25" s="94"/>
    </row>
    <row r="26" spans="1:2" ht="15" customHeight="1" x14ac:dyDescent="0.25">
      <c r="A26" s="58" t="s">
        <v>21</v>
      </c>
      <c r="B26" s="85"/>
    </row>
    <row r="27" spans="1:2" ht="15" customHeight="1" x14ac:dyDescent="0.25">
      <c r="A27" s="58" t="s">
        <v>100</v>
      </c>
      <c r="B27" s="94"/>
    </row>
    <row r="28" spans="1:2" ht="15" customHeight="1" x14ac:dyDescent="0.25">
      <c r="A28" s="58" t="s">
        <v>124</v>
      </c>
      <c r="B28" s="94"/>
    </row>
    <row r="29" spans="1:2" ht="15" customHeight="1" x14ac:dyDescent="0.25">
      <c r="A29" s="57" t="s">
        <v>23</v>
      </c>
      <c r="B29" s="85"/>
    </row>
    <row r="30" spans="1:2" ht="15" customHeight="1" x14ac:dyDescent="0.25">
      <c r="A30" s="58" t="s">
        <v>100</v>
      </c>
      <c r="B30" s="94"/>
    </row>
    <row r="31" spans="1:2" ht="15" customHeight="1" x14ac:dyDescent="0.25">
      <c r="A31" s="58" t="s">
        <v>228</v>
      </c>
      <c r="B31" s="94"/>
    </row>
    <row r="32" spans="1:2" ht="15" customHeight="1" x14ac:dyDescent="0.25">
      <c r="A32" s="58" t="s">
        <v>18</v>
      </c>
      <c r="B32" s="94"/>
    </row>
    <row r="33" spans="1:2" ht="15" customHeight="1" x14ac:dyDescent="0.25">
      <c r="A33" s="58"/>
      <c r="B33" s="95"/>
    </row>
    <row r="34" spans="1:2" ht="15" customHeight="1" x14ac:dyDescent="0.25">
      <c r="A34" s="27" t="s">
        <v>17</v>
      </c>
      <c r="B34" s="101">
        <f>SUM(B21:B32)</f>
        <v>0</v>
      </c>
    </row>
    <row r="35" spans="1:2" ht="15" customHeight="1" x14ac:dyDescent="0.25">
      <c r="A35" s="62"/>
      <c r="B35" s="98"/>
    </row>
    <row r="36" spans="1:2" ht="15" customHeight="1" x14ac:dyDescent="0.25">
      <c r="A36" s="28" t="s">
        <v>51</v>
      </c>
      <c r="B36" s="101">
        <f>B17-B34</f>
        <v>0</v>
      </c>
    </row>
    <row r="37" spans="1:2" ht="15" customHeight="1" x14ac:dyDescent="0.25">
      <c r="A37" s="82"/>
      <c r="B37" s="99"/>
    </row>
    <row r="38" spans="1:2" ht="15" customHeight="1" x14ac:dyDescent="0.25">
      <c r="A38" s="83" t="s">
        <v>52</v>
      </c>
      <c r="B38" s="100"/>
    </row>
    <row r="39" spans="1:2" ht="15" customHeight="1" x14ac:dyDescent="0.25">
      <c r="A39" s="83"/>
      <c r="B39" s="100"/>
    </row>
    <row r="40" spans="1:2" ht="15" customHeight="1" x14ac:dyDescent="0.25">
      <c r="A40" s="84" t="s">
        <v>425</v>
      </c>
      <c r="B40" s="127"/>
    </row>
    <row r="41" spans="1:2" ht="15" customHeight="1" x14ac:dyDescent="0.25">
      <c r="A41" s="84" t="s">
        <v>426</v>
      </c>
      <c r="B41" s="127"/>
    </row>
    <row r="42" spans="1:2" ht="15" customHeight="1" x14ac:dyDescent="0.25">
      <c r="A42" s="84"/>
      <c r="B42" s="99"/>
    </row>
    <row r="43" spans="1:2" ht="15" customHeight="1" x14ac:dyDescent="0.25">
      <c r="A43" s="28" t="s">
        <v>103</v>
      </c>
      <c r="B43" s="101">
        <f>B36-B40+B41</f>
        <v>0</v>
      </c>
    </row>
    <row r="44" spans="1:2" ht="15" customHeight="1" x14ac:dyDescent="0.25">
      <c r="A44" s="82"/>
      <c r="B44" s="99"/>
    </row>
    <row r="45" spans="1:2" ht="15" customHeight="1" x14ac:dyDescent="0.25">
      <c r="A45" s="58" t="s">
        <v>93</v>
      </c>
      <c r="B45" s="85"/>
    </row>
    <row r="46" spans="1:2" ht="15" customHeight="1" x14ac:dyDescent="0.25">
      <c r="A46" s="58" t="s">
        <v>94</v>
      </c>
      <c r="B46" s="127"/>
    </row>
    <row r="47" spans="1:2" ht="15" customHeight="1" x14ac:dyDescent="0.25">
      <c r="A47" s="58" t="s">
        <v>95</v>
      </c>
      <c r="B47" s="94"/>
    </row>
  </sheetData>
  <sheetProtection password="DBF2" sheet="1" objects="1" scenarios="1"/>
  <customSheetViews>
    <customSheetView guid="{A91A28E7-93BA-4DD4-9684-A21AE4BC72B8}" fitToPage="1" topLeftCell="A10">
      <selection activeCell="H50" sqref="H50"/>
      <pageMargins left="0.70866141732283472" right="0.70866141732283472" top="0.74803149606299213" bottom="0.74803149606299213" header="0.31496062992125984" footer="0.31496062992125984"/>
      <pageSetup paperSize="9" scale="87" orientation="portrait" r:id="rId1"/>
    </customSheetView>
    <customSheetView guid="{0A9E4994-95B3-4293-92E0-872FC39AC805}" fitToPage="1" topLeftCell="A10">
      <selection activeCell="H50" sqref="H50"/>
      <pageMargins left="0.70866141732283472" right="0.70866141732283472" top="0.74803149606299213" bottom="0.74803149606299213" header="0.31496062992125984" footer="0.31496062992125984"/>
      <pageSetup paperSize="9" scale="87" orientation="portrait" r:id="rId2"/>
    </customSheetView>
  </customSheetViews>
  <mergeCells count="1">
    <mergeCell ref="A1:B1"/>
  </mergeCells>
  <pageMargins left="0.70866141732283472" right="0.70866141732283472" top="0.74803149606299213" bottom="0.74803149606299213" header="0.31496062992125984" footer="0.31496062992125984"/>
  <pageSetup paperSize="9" scale="96" orientation="portrait" r:id="rId3"/>
  <ignoredErrors>
    <ignoredError sqref="B7 B34 B3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B85"/>
  <sheetViews>
    <sheetView zoomScaleNormal="100" workbookViewId="0">
      <selection sqref="A1:B1"/>
    </sheetView>
  </sheetViews>
  <sheetFormatPr defaultColWidth="9.140625" defaultRowHeight="15" x14ac:dyDescent="0.25"/>
  <cols>
    <col min="1" max="1" width="65.7109375" style="68" bestFit="1" customWidth="1"/>
    <col min="2" max="2" width="34.28515625" style="68" customWidth="1"/>
    <col min="3" max="16384" width="9.140625" style="68"/>
  </cols>
  <sheetData>
    <row r="1" spans="1:2" ht="59.25" customHeight="1" x14ac:dyDescent="0.25">
      <c r="A1" s="375" t="s">
        <v>123</v>
      </c>
      <c r="B1" s="373"/>
    </row>
    <row r="2" spans="1:2" ht="15" customHeight="1" thickBot="1" x14ac:dyDescent="0.3">
      <c r="A2" s="103"/>
      <c r="B2" s="102"/>
    </row>
    <row r="3" spans="1:2" ht="24" customHeight="1" thickBot="1" x14ac:dyDescent="0.3">
      <c r="A3" s="160" t="s">
        <v>47</v>
      </c>
      <c r="B3" s="160"/>
    </row>
    <row r="4" spans="1:2" ht="15" customHeight="1" x14ac:dyDescent="0.25">
      <c r="A4" s="174"/>
      <c r="B4" s="175"/>
    </row>
    <row r="5" spans="1:2" ht="15" customHeight="1" x14ac:dyDescent="0.25">
      <c r="A5" s="72" t="s">
        <v>46</v>
      </c>
      <c r="B5" s="86"/>
    </row>
    <row r="6" spans="1:2" ht="15" customHeight="1" x14ac:dyDescent="0.25">
      <c r="A6" s="72"/>
      <c r="B6" s="86"/>
    </row>
    <row r="7" spans="1:2" ht="15" customHeight="1" x14ac:dyDescent="0.25">
      <c r="A7" s="74" t="s">
        <v>53</v>
      </c>
      <c r="B7" s="87"/>
    </row>
    <row r="8" spans="1:2" ht="15" customHeight="1" x14ac:dyDescent="0.25">
      <c r="A8" s="74" t="s">
        <v>195</v>
      </c>
      <c r="B8" s="87"/>
    </row>
    <row r="9" spans="1:2" ht="15" customHeight="1" x14ac:dyDescent="0.25">
      <c r="A9" s="74" t="s">
        <v>321</v>
      </c>
      <c r="B9" s="87"/>
    </row>
    <row r="10" spans="1:2" ht="30" x14ac:dyDescent="0.25">
      <c r="A10" s="148" t="s">
        <v>262</v>
      </c>
      <c r="B10" s="85"/>
    </row>
    <row r="11" spans="1:2" ht="15" customHeight="1" x14ac:dyDescent="0.25">
      <c r="A11" s="58" t="s">
        <v>104</v>
      </c>
      <c r="B11" s="86"/>
    </row>
    <row r="12" spans="1:2" ht="15" customHeight="1" x14ac:dyDescent="0.25">
      <c r="A12" s="58" t="s">
        <v>105</v>
      </c>
      <c r="B12" s="87"/>
    </row>
    <row r="13" spans="1:2" ht="15" customHeight="1" x14ac:dyDescent="0.25">
      <c r="A13" s="74" t="s">
        <v>106</v>
      </c>
      <c r="B13" s="85"/>
    </row>
    <row r="14" spans="1:2" ht="15" customHeight="1" x14ac:dyDescent="0.25">
      <c r="A14" s="58" t="s">
        <v>100</v>
      </c>
      <c r="B14" s="87"/>
    </row>
    <row r="15" spans="1:2" ht="15" customHeight="1" x14ac:dyDescent="0.25">
      <c r="A15" s="58" t="s">
        <v>124</v>
      </c>
      <c r="B15" s="87"/>
    </row>
    <row r="16" spans="1:2" ht="15" customHeight="1" x14ac:dyDescent="0.25">
      <c r="A16" s="74" t="s">
        <v>107</v>
      </c>
      <c r="B16" s="85"/>
    </row>
    <row r="17" spans="1:2" ht="15" customHeight="1" x14ac:dyDescent="0.25">
      <c r="A17" s="58" t="s">
        <v>104</v>
      </c>
      <c r="B17" s="86"/>
    </row>
    <row r="18" spans="1:2" ht="15" customHeight="1" x14ac:dyDescent="0.25">
      <c r="A18" s="58" t="s">
        <v>105</v>
      </c>
      <c r="B18" s="87"/>
    </row>
    <row r="19" spans="1:2" ht="15" customHeight="1" x14ac:dyDescent="0.25">
      <c r="A19" s="74" t="s">
        <v>54</v>
      </c>
      <c r="B19" s="87"/>
    </row>
    <row r="20" spans="1:2" ht="15" customHeight="1" x14ac:dyDescent="0.25">
      <c r="A20" s="74"/>
      <c r="B20" s="86"/>
    </row>
    <row r="21" spans="1:2" ht="15" customHeight="1" x14ac:dyDescent="0.25">
      <c r="A21" s="75" t="s">
        <v>45</v>
      </c>
      <c r="B21" s="86">
        <f>SUM(B7:B19)</f>
        <v>0</v>
      </c>
    </row>
    <row r="22" spans="1:2" ht="15" customHeight="1" x14ac:dyDescent="0.25">
      <c r="A22" s="75"/>
      <c r="B22" s="86"/>
    </row>
    <row r="23" spans="1:2" ht="15" customHeight="1" x14ac:dyDescent="0.25">
      <c r="A23" s="72" t="s">
        <v>55</v>
      </c>
      <c r="B23" s="86"/>
    </row>
    <row r="24" spans="1:2" ht="15" customHeight="1" x14ac:dyDescent="0.25">
      <c r="A24" s="74" t="s">
        <v>195</v>
      </c>
      <c r="B24" s="87"/>
    </row>
    <row r="25" spans="1:2" ht="15" customHeight="1" x14ac:dyDescent="0.25">
      <c r="A25" s="74" t="s">
        <v>106</v>
      </c>
      <c r="B25" s="85"/>
    </row>
    <row r="26" spans="1:2" ht="15" customHeight="1" x14ac:dyDescent="0.25">
      <c r="A26" s="58" t="s">
        <v>100</v>
      </c>
      <c r="B26" s="87"/>
    </row>
    <row r="27" spans="1:2" ht="15" customHeight="1" x14ac:dyDescent="0.25">
      <c r="A27" s="58" t="s">
        <v>124</v>
      </c>
      <c r="B27" s="87"/>
    </row>
    <row r="28" spans="1:2" ht="15" customHeight="1" x14ac:dyDescent="0.25">
      <c r="A28" s="74" t="s">
        <v>107</v>
      </c>
      <c r="B28" s="85"/>
    </row>
    <row r="29" spans="1:2" ht="15" customHeight="1" x14ac:dyDescent="0.25">
      <c r="A29" s="58" t="s">
        <v>104</v>
      </c>
      <c r="B29" s="86">
        <f>'Financial Position (Resi)'!B13</f>
        <v>0</v>
      </c>
    </row>
    <row r="30" spans="1:2" ht="15" customHeight="1" x14ac:dyDescent="0.25">
      <c r="A30" s="58" t="s">
        <v>105</v>
      </c>
      <c r="B30" s="87"/>
    </row>
    <row r="31" spans="1:2" ht="15" customHeight="1" x14ac:dyDescent="0.25">
      <c r="A31" s="74" t="s">
        <v>79</v>
      </c>
      <c r="B31" s="85"/>
    </row>
    <row r="32" spans="1:2" ht="15" customHeight="1" x14ac:dyDescent="0.25">
      <c r="A32" s="58" t="s">
        <v>108</v>
      </c>
      <c r="B32" s="86"/>
    </row>
    <row r="33" spans="1:2" ht="15" customHeight="1" x14ac:dyDescent="0.25">
      <c r="A33" s="58" t="s">
        <v>109</v>
      </c>
      <c r="B33" s="87"/>
    </row>
    <row r="34" spans="1:2" ht="15" customHeight="1" x14ac:dyDescent="0.25">
      <c r="A34" s="74" t="s">
        <v>56</v>
      </c>
      <c r="B34" s="87"/>
    </row>
    <row r="35" spans="1:2" ht="15" customHeight="1" x14ac:dyDescent="0.25">
      <c r="A35" s="74" t="s">
        <v>197</v>
      </c>
      <c r="B35" s="87"/>
    </row>
    <row r="36" spans="1:2" ht="15" customHeight="1" x14ac:dyDescent="0.25">
      <c r="A36" s="74" t="s">
        <v>57</v>
      </c>
      <c r="B36" s="87"/>
    </row>
    <row r="37" spans="1:2" ht="15" customHeight="1" x14ac:dyDescent="0.25">
      <c r="A37" s="74"/>
      <c r="B37" s="86"/>
    </row>
    <row r="38" spans="1:2" ht="15" customHeight="1" x14ac:dyDescent="0.25">
      <c r="A38" s="75" t="s">
        <v>58</v>
      </c>
      <c r="B38" s="86">
        <f>SUM(B24:B36)</f>
        <v>0</v>
      </c>
    </row>
    <row r="39" spans="1:2" ht="15" customHeight="1" x14ac:dyDescent="0.25">
      <c r="A39" s="75"/>
      <c r="B39" s="86"/>
    </row>
    <row r="40" spans="1:2" ht="15" customHeight="1" x14ac:dyDescent="0.25">
      <c r="A40" s="27" t="s">
        <v>49</v>
      </c>
      <c r="B40" s="88">
        <f>B21+B38</f>
        <v>0</v>
      </c>
    </row>
    <row r="41" spans="1:2" ht="15" customHeight="1" thickBot="1" x14ac:dyDescent="0.3">
      <c r="A41" s="176"/>
      <c r="B41" s="177"/>
    </row>
    <row r="42" spans="1:2" ht="24" customHeight="1" thickBot="1" x14ac:dyDescent="0.3">
      <c r="A42" s="160" t="s">
        <v>44</v>
      </c>
      <c r="B42" s="172"/>
    </row>
    <row r="43" spans="1:2" ht="15" customHeight="1" x14ac:dyDescent="0.25">
      <c r="A43" s="175"/>
      <c r="B43" s="178"/>
    </row>
    <row r="44" spans="1:2" ht="15" customHeight="1" x14ac:dyDescent="0.25">
      <c r="A44" s="72" t="s">
        <v>43</v>
      </c>
      <c r="B44" s="87"/>
    </row>
    <row r="45" spans="1:2" ht="30" x14ac:dyDescent="0.25">
      <c r="A45" s="148" t="s">
        <v>263</v>
      </c>
      <c r="B45" s="85"/>
    </row>
    <row r="46" spans="1:2" ht="15" customHeight="1" x14ac:dyDescent="0.25">
      <c r="A46" s="58" t="s">
        <v>104</v>
      </c>
      <c r="B46" s="86">
        <f>'Financial Position (Resi)'!B26+'Financial Position (Resi)'!B27+'Financial Position (Resi)'!B28</f>
        <v>0</v>
      </c>
    </row>
    <row r="47" spans="1:2" ht="15" customHeight="1" x14ac:dyDescent="0.25">
      <c r="A47" s="58" t="s">
        <v>105</v>
      </c>
      <c r="B47" s="87"/>
    </row>
    <row r="48" spans="1:2" ht="15" customHeight="1" x14ac:dyDescent="0.25">
      <c r="A48" s="74" t="s">
        <v>110</v>
      </c>
      <c r="B48" s="85"/>
    </row>
    <row r="49" spans="1:2" ht="15" customHeight="1" x14ac:dyDescent="0.25">
      <c r="A49" s="58" t="s">
        <v>111</v>
      </c>
      <c r="B49" s="87"/>
    </row>
    <row r="50" spans="1:2" ht="15" customHeight="1" x14ac:dyDescent="0.25">
      <c r="A50" s="58" t="s">
        <v>112</v>
      </c>
      <c r="B50" s="87"/>
    </row>
    <row r="51" spans="1:2" ht="15" customHeight="1" x14ac:dyDescent="0.25">
      <c r="A51" s="74" t="s">
        <v>196</v>
      </c>
      <c r="B51" s="87"/>
    </row>
    <row r="52" spans="1:2" ht="15" customHeight="1" x14ac:dyDescent="0.25">
      <c r="A52" s="74" t="s">
        <v>267</v>
      </c>
      <c r="B52" s="86">
        <f>'Statement of Inc &amp; Exp (Home)'!B40</f>
        <v>0</v>
      </c>
    </row>
    <row r="53" spans="1:2" ht="15" customHeight="1" x14ac:dyDescent="0.25">
      <c r="A53" s="74" t="s">
        <v>59</v>
      </c>
      <c r="B53" s="87"/>
    </row>
    <row r="54" spans="1:2" ht="15" customHeight="1" x14ac:dyDescent="0.25">
      <c r="A54" s="74"/>
      <c r="B54" s="86"/>
    </row>
    <row r="55" spans="1:2" ht="15" customHeight="1" x14ac:dyDescent="0.25">
      <c r="A55" s="75" t="s">
        <v>42</v>
      </c>
      <c r="B55" s="86">
        <f>SUM(B45:B53)</f>
        <v>0</v>
      </c>
    </row>
    <row r="56" spans="1:2" ht="15" customHeight="1" x14ac:dyDescent="0.25">
      <c r="A56" s="75"/>
      <c r="B56" s="86"/>
    </row>
    <row r="57" spans="1:2" ht="15" customHeight="1" x14ac:dyDescent="0.25">
      <c r="A57" s="72" t="s">
        <v>60</v>
      </c>
      <c r="B57" s="86"/>
    </row>
    <row r="58" spans="1:2" ht="15" customHeight="1" x14ac:dyDescent="0.25">
      <c r="A58" s="74" t="s">
        <v>110</v>
      </c>
      <c r="B58" s="85"/>
    </row>
    <row r="59" spans="1:2" ht="15" customHeight="1" x14ac:dyDescent="0.25">
      <c r="A59" s="58" t="s">
        <v>111</v>
      </c>
      <c r="B59" s="87"/>
    </row>
    <row r="60" spans="1:2" ht="15" customHeight="1" x14ac:dyDescent="0.25">
      <c r="A60" s="58" t="s">
        <v>112</v>
      </c>
      <c r="B60" s="87"/>
    </row>
    <row r="61" spans="1:2" ht="15" customHeight="1" x14ac:dyDescent="0.25">
      <c r="A61" s="74" t="s">
        <v>196</v>
      </c>
      <c r="B61" s="87"/>
    </row>
    <row r="62" spans="1:2" ht="15" customHeight="1" x14ac:dyDescent="0.25">
      <c r="A62" s="74" t="s">
        <v>61</v>
      </c>
      <c r="B62" s="87"/>
    </row>
    <row r="63" spans="1:2" ht="15" customHeight="1" x14ac:dyDescent="0.25">
      <c r="A63" s="74"/>
      <c r="B63" s="86"/>
    </row>
    <row r="64" spans="1:2" ht="15" customHeight="1" x14ac:dyDescent="0.25">
      <c r="A64" s="75" t="s">
        <v>62</v>
      </c>
      <c r="B64" s="86">
        <f>SUM(B59:B62)</f>
        <v>0</v>
      </c>
    </row>
    <row r="65" spans="1:2" ht="15" customHeight="1" x14ac:dyDescent="0.25">
      <c r="A65" s="75"/>
      <c r="B65" s="86"/>
    </row>
    <row r="66" spans="1:2" ht="15" customHeight="1" x14ac:dyDescent="0.25">
      <c r="A66" s="27" t="s">
        <v>48</v>
      </c>
      <c r="B66" s="88">
        <f>B55+B64</f>
        <v>0</v>
      </c>
    </row>
    <row r="67" spans="1:2" ht="15" customHeight="1" thickBot="1" x14ac:dyDescent="0.3">
      <c r="A67" s="176"/>
      <c r="B67" s="177"/>
    </row>
    <row r="68" spans="1:2" ht="24" customHeight="1" thickBot="1" x14ac:dyDescent="0.3">
      <c r="A68" s="160" t="s">
        <v>155</v>
      </c>
      <c r="B68" s="172"/>
    </row>
    <row r="69" spans="1:2" ht="15" customHeight="1" x14ac:dyDescent="0.25">
      <c r="A69" s="179"/>
      <c r="B69" s="178"/>
    </row>
    <row r="70" spans="1:2" ht="15" customHeight="1" x14ac:dyDescent="0.25">
      <c r="A70" s="27" t="s">
        <v>158</v>
      </c>
      <c r="B70" s="88">
        <f>B40-B66</f>
        <v>0</v>
      </c>
    </row>
    <row r="71" spans="1:2" x14ac:dyDescent="0.25">
      <c r="A71" s="173"/>
      <c r="B71" s="173"/>
    </row>
    <row r="72" spans="1:2" ht="15.75" thickBot="1" x14ac:dyDescent="0.3">
      <c r="A72" s="104"/>
    </row>
    <row r="73" spans="1:2" ht="24" customHeight="1" thickBot="1" x14ac:dyDescent="0.3">
      <c r="A73" s="160" t="s">
        <v>113</v>
      </c>
      <c r="B73" s="160"/>
    </row>
    <row r="74" spans="1:2" x14ac:dyDescent="0.25">
      <c r="A74" s="158"/>
      <c r="B74" s="158"/>
    </row>
    <row r="75" spans="1:2" x14ac:dyDescent="0.25">
      <c r="A75" s="72" t="s">
        <v>114</v>
      </c>
      <c r="B75" s="71"/>
    </row>
    <row r="76" spans="1:2" x14ac:dyDescent="0.25">
      <c r="A76" s="74" t="s">
        <v>116</v>
      </c>
      <c r="B76" s="78"/>
    </row>
    <row r="77" spans="1:2" x14ac:dyDescent="0.25">
      <c r="A77" s="58" t="s">
        <v>100</v>
      </c>
      <c r="B77" s="87"/>
    </row>
    <row r="78" spans="1:2" x14ac:dyDescent="0.25">
      <c r="A78" s="58" t="s">
        <v>124</v>
      </c>
      <c r="B78" s="87"/>
    </row>
    <row r="79" spans="1:2" ht="24.75" x14ac:dyDescent="0.25">
      <c r="A79" s="139" t="s">
        <v>225</v>
      </c>
      <c r="B79" s="138" t="str">
        <f>IF($B$77+$B$78=$B$49+$B$50, "TRUE", "FALSE")</f>
        <v>TRUE</v>
      </c>
    </row>
    <row r="80" spans="1:2" x14ac:dyDescent="0.25">
      <c r="A80" s="58"/>
      <c r="B80" s="58"/>
    </row>
    <row r="81" spans="1:2" x14ac:dyDescent="0.25">
      <c r="A81" s="72" t="s">
        <v>115</v>
      </c>
      <c r="B81" s="71"/>
    </row>
    <row r="82" spans="1:2" x14ac:dyDescent="0.25">
      <c r="A82" s="74" t="s">
        <v>117</v>
      </c>
      <c r="B82" s="78"/>
    </row>
    <row r="83" spans="1:2" x14ac:dyDescent="0.25">
      <c r="A83" s="58" t="s">
        <v>100</v>
      </c>
      <c r="B83" s="87"/>
    </row>
    <row r="84" spans="1:2" x14ac:dyDescent="0.25">
      <c r="A84" s="58" t="s">
        <v>124</v>
      </c>
      <c r="B84" s="87"/>
    </row>
    <row r="85" spans="1:2" ht="24.75" x14ac:dyDescent="0.25">
      <c r="A85" s="140" t="s">
        <v>226</v>
      </c>
      <c r="B85" s="138" t="str">
        <f>IF($B$83+$B$84=$B$59+$B$60, "TRUE", "FALSE")</f>
        <v>TRUE</v>
      </c>
    </row>
  </sheetData>
  <sheetProtection password="DBF2" sheet="1" objects="1" scenarios="1"/>
  <customSheetViews>
    <customSheetView guid="{A91A28E7-93BA-4DD4-9684-A21AE4BC72B8}" fitToPage="1">
      <selection activeCell="K10" sqref="K10"/>
      <pageMargins left="0.70866141732283472" right="0.70866141732283472" top="0.74803149606299213" bottom="0.74803149606299213" header="0.31496062992125984" footer="0.31496062992125984"/>
      <pageSetup paperSize="9" scale="52" orientation="portrait" r:id="rId1"/>
    </customSheetView>
    <customSheetView guid="{0A9E4994-95B3-4293-92E0-872FC39AC805}" fitToPage="1">
      <selection activeCell="K10" sqref="K10"/>
      <pageMargins left="0.70866141732283472" right="0.70866141732283472" top="0.74803149606299213" bottom="0.74803149606299213" header="0.31496062992125984" footer="0.31496062992125984"/>
      <pageSetup paperSize="9" scale="52" orientation="portrait" r:id="rId2"/>
    </customSheetView>
  </customSheetViews>
  <mergeCells count="1">
    <mergeCell ref="A1:B1"/>
  </mergeCells>
  <pageMargins left="0.70866141732283472" right="0.70866141732283472" top="0.74803149606299213" bottom="0.74803149606299213" header="0.31496062992125984" footer="0.31496062992125984"/>
  <pageSetup paperSize="9" scale="54" orientation="portrait" r:id="rId3"/>
  <ignoredErrors>
    <ignoredError sqref="B38 B55 B40 B64 B66 B29 B46 B5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B49"/>
  <sheetViews>
    <sheetView workbookViewId="0">
      <selection sqref="A1:B1"/>
    </sheetView>
  </sheetViews>
  <sheetFormatPr defaultColWidth="9.140625" defaultRowHeight="15" x14ac:dyDescent="0.25"/>
  <cols>
    <col min="1" max="1" width="75.28515625" style="68" bestFit="1" customWidth="1"/>
    <col min="2" max="2" width="28.7109375" style="68" customWidth="1"/>
    <col min="3" max="16384" width="9.140625" style="68"/>
  </cols>
  <sheetData>
    <row r="1" spans="1:2" ht="59.25" customHeight="1" x14ac:dyDescent="0.25">
      <c r="A1" s="376" t="s">
        <v>177</v>
      </c>
      <c r="B1" s="377"/>
    </row>
    <row r="2" spans="1:2" x14ac:dyDescent="0.25">
      <c r="A2" s="71"/>
      <c r="B2" s="80"/>
    </row>
    <row r="3" spans="1:2" x14ac:dyDescent="0.25">
      <c r="A3" s="72" t="s">
        <v>178</v>
      </c>
      <c r="B3" s="80"/>
    </row>
    <row r="4" spans="1:2" x14ac:dyDescent="0.25">
      <c r="A4" s="72"/>
      <c r="B4" s="80"/>
    </row>
    <row r="5" spans="1:2" x14ac:dyDescent="0.25">
      <c r="A5" s="105" t="s">
        <v>63</v>
      </c>
      <c r="B5" s="79"/>
    </row>
    <row r="6" spans="1:2" x14ac:dyDescent="0.25">
      <c r="A6" s="105" t="s">
        <v>280</v>
      </c>
      <c r="B6" s="79"/>
    </row>
    <row r="7" spans="1:2" x14ac:dyDescent="0.25">
      <c r="A7" s="74" t="s">
        <v>64</v>
      </c>
      <c r="B7" s="79"/>
    </row>
    <row r="8" spans="1:2" x14ac:dyDescent="0.25">
      <c r="A8" s="74" t="s">
        <v>198</v>
      </c>
      <c r="B8" s="79"/>
    </row>
    <row r="9" spans="1:2" x14ac:dyDescent="0.25">
      <c r="A9" s="74" t="s">
        <v>65</v>
      </c>
      <c r="B9" s="79"/>
    </row>
    <row r="10" spans="1:2" x14ac:dyDescent="0.25">
      <c r="A10" s="74" t="s">
        <v>281</v>
      </c>
      <c r="B10" s="79"/>
    </row>
    <row r="11" spans="1:2" x14ac:dyDescent="0.25">
      <c r="A11" s="74" t="s">
        <v>66</v>
      </c>
      <c r="B11" s="79"/>
    </row>
    <row r="12" spans="1:2" x14ac:dyDescent="0.25">
      <c r="A12" s="74"/>
      <c r="B12" s="80"/>
    </row>
    <row r="13" spans="1:2" x14ac:dyDescent="0.25">
      <c r="A13" s="106" t="s">
        <v>179</v>
      </c>
      <c r="B13" s="80">
        <f>SUM(B5:B11)</f>
        <v>0</v>
      </c>
    </row>
    <row r="14" spans="1:2" x14ac:dyDescent="0.25">
      <c r="A14" s="71"/>
      <c r="B14" s="80"/>
    </row>
    <row r="15" spans="1:2" x14ac:dyDescent="0.25">
      <c r="A15" s="72" t="s">
        <v>180</v>
      </c>
      <c r="B15" s="80"/>
    </row>
    <row r="16" spans="1:2" x14ac:dyDescent="0.25">
      <c r="A16" s="72"/>
      <c r="B16" s="80"/>
    </row>
    <row r="17" spans="1:2" x14ac:dyDescent="0.25">
      <c r="A17" s="74" t="s">
        <v>67</v>
      </c>
      <c r="B17" s="79"/>
    </row>
    <row r="18" spans="1:2" x14ac:dyDescent="0.25">
      <c r="A18" s="74" t="s">
        <v>68</v>
      </c>
      <c r="B18" s="85"/>
    </row>
    <row r="19" spans="1:2" x14ac:dyDescent="0.25">
      <c r="A19" s="58" t="s">
        <v>104</v>
      </c>
      <c r="B19" s="87"/>
    </row>
    <row r="20" spans="1:2" x14ac:dyDescent="0.25">
      <c r="A20" s="58" t="s">
        <v>105</v>
      </c>
      <c r="B20" s="87"/>
    </row>
    <row r="21" spans="1:2" x14ac:dyDescent="0.25">
      <c r="A21" s="74" t="s">
        <v>69</v>
      </c>
      <c r="B21" s="87"/>
    </row>
    <row r="22" spans="1:2" x14ac:dyDescent="0.25">
      <c r="A22" s="74" t="s">
        <v>70</v>
      </c>
      <c r="B22" s="87"/>
    </row>
    <row r="23" spans="1:2" x14ac:dyDescent="0.25">
      <c r="A23" s="74" t="s">
        <v>71</v>
      </c>
      <c r="B23" s="87"/>
    </row>
    <row r="24" spans="1:2" x14ac:dyDescent="0.25">
      <c r="A24" s="74"/>
      <c r="B24" s="86"/>
    </row>
    <row r="25" spans="1:2" x14ac:dyDescent="0.25">
      <c r="A25" s="106" t="s">
        <v>182</v>
      </c>
      <c r="B25" s="86">
        <f>SUM(B17:B23)</f>
        <v>0</v>
      </c>
    </row>
    <row r="26" spans="1:2" x14ac:dyDescent="0.25">
      <c r="A26" s="71"/>
      <c r="B26" s="80"/>
    </row>
    <row r="27" spans="1:2" x14ac:dyDescent="0.25">
      <c r="A27" s="72" t="s">
        <v>181</v>
      </c>
      <c r="B27" s="80"/>
    </row>
    <row r="28" spans="1:2" x14ac:dyDescent="0.25">
      <c r="A28" s="72"/>
      <c r="B28" s="80"/>
    </row>
    <row r="29" spans="1:2" x14ac:dyDescent="0.25">
      <c r="A29" s="107" t="s">
        <v>264</v>
      </c>
      <c r="B29" s="79"/>
    </row>
    <row r="30" spans="1:2" x14ac:dyDescent="0.25">
      <c r="A30" s="107" t="s">
        <v>282</v>
      </c>
      <c r="B30" s="79"/>
    </row>
    <row r="31" spans="1:2" x14ac:dyDescent="0.25">
      <c r="A31" s="107" t="s">
        <v>72</v>
      </c>
      <c r="B31" s="85"/>
    </row>
    <row r="32" spans="1:2" x14ac:dyDescent="0.25">
      <c r="A32" s="84" t="s">
        <v>104</v>
      </c>
      <c r="B32" s="79"/>
    </row>
    <row r="33" spans="1:2" x14ac:dyDescent="0.25">
      <c r="A33" s="84" t="s">
        <v>105</v>
      </c>
      <c r="B33" s="79"/>
    </row>
    <row r="34" spans="1:2" x14ac:dyDescent="0.25">
      <c r="A34" s="58" t="s">
        <v>283</v>
      </c>
      <c r="B34" s="85"/>
    </row>
    <row r="35" spans="1:2" x14ac:dyDescent="0.25">
      <c r="A35" s="58" t="s">
        <v>100</v>
      </c>
      <c r="B35" s="79"/>
    </row>
    <row r="36" spans="1:2" x14ac:dyDescent="0.25">
      <c r="A36" s="58" t="s">
        <v>427</v>
      </c>
      <c r="B36" s="79"/>
    </row>
    <row r="37" spans="1:2" x14ac:dyDescent="0.25">
      <c r="A37" s="58" t="s">
        <v>428</v>
      </c>
      <c r="B37" s="79"/>
    </row>
    <row r="38" spans="1:2" x14ac:dyDescent="0.25">
      <c r="A38" s="74" t="s">
        <v>73</v>
      </c>
      <c r="B38" s="79"/>
    </row>
    <row r="39" spans="1:2" x14ac:dyDescent="0.25">
      <c r="A39" s="74"/>
      <c r="B39" s="80"/>
    </row>
    <row r="40" spans="1:2" x14ac:dyDescent="0.25">
      <c r="A40" s="106" t="s">
        <v>183</v>
      </c>
      <c r="B40" s="80">
        <f>SUM(B29:B38)</f>
        <v>0</v>
      </c>
    </row>
    <row r="41" spans="1:2" x14ac:dyDescent="0.25">
      <c r="A41" s="107"/>
      <c r="B41" s="80"/>
    </row>
    <row r="42" spans="1:2" x14ac:dyDescent="0.25">
      <c r="A42" s="72" t="s">
        <v>189</v>
      </c>
      <c r="B42" s="100"/>
    </row>
    <row r="43" spans="1:2" x14ac:dyDescent="0.25">
      <c r="A43" s="72"/>
      <c r="B43" s="100"/>
    </row>
    <row r="44" spans="1:2" x14ac:dyDescent="0.25">
      <c r="A44" s="58" t="s">
        <v>75</v>
      </c>
      <c r="B44" s="87"/>
    </row>
    <row r="45" spans="1:2" x14ac:dyDescent="0.25">
      <c r="A45" s="74" t="s">
        <v>74</v>
      </c>
      <c r="B45" s="86">
        <f>B13+B25+B40</f>
        <v>0</v>
      </c>
    </row>
    <row r="46" spans="1:2" x14ac:dyDescent="0.25">
      <c r="A46" s="58"/>
      <c r="B46" s="86"/>
    </row>
    <row r="47" spans="1:2" x14ac:dyDescent="0.25">
      <c r="A47" s="108" t="s">
        <v>76</v>
      </c>
      <c r="B47" s="88">
        <f>B45+B44</f>
        <v>0</v>
      </c>
    </row>
    <row r="49" spans="1:1" x14ac:dyDescent="0.25">
      <c r="A49" s="68" t="s">
        <v>284</v>
      </c>
    </row>
  </sheetData>
  <sheetProtection password="DBF2" sheet="1" objects="1" scenarios="1"/>
  <customSheetViews>
    <customSheetView guid="{A91A28E7-93BA-4DD4-9684-A21AE4BC72B8}" fitToPage="1" topLeftCell="A10">
      <selection activeCell="A30" sqref="A30"/>
      <pageMargins left="0.70866141732283472" right="0.70866141732283472" top="0.74803149606299213" bottom="0.74803149606299213" header="0.31496062992125984" footer="0.31496062992125984"/>
      <pageSetup paperSize="9" scale="83" orientation="portrait" r:id="rId1"/>
    </customSheetView>
    <customSheetView guid="{0A9E4994-95B3-4293-92E0-872FC39AC805}" fitToPage="1" topLeftCell="A10">
      <selection activeCell="A30" sqref="A30"/>
      <pageMargins left="0.70866141732283472" right="0.70866141732283472" top="0.74803149606299213" bottom="0.74803149606299213" header="0.31496062992125984" footer="0.31496062992125984"/>
      <pageSetup paperSize="9" scale="83" orientation="portrait" r:id="rId2"/>
    </customSheetView>
  </customSheetViews>
  <mergeCells count="1">
    <mergeCell ref="A1:B1"/>
  </mergeCells>
  <pageMargins left="0.70866141732283472" right="0.70866141732283472" top="0.74803149606299213" bottom="0.74803149606299213" header="0.31496062992125984" footer="0.31496062992125984"/>
  <pageSetup paperSize="9" scale="84" orientation="portrait" r:id="rId3"/>
  <ignoredErrors>
    <ignoredError sqref="B13 B25 B4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B12"/>
  <sheetViews>
    <sheetView workbookViewId="0">
      <selection sqref="A1:B1"/>
    </sheetView>
  </sheetViews>
  <sheetFormatPr defaultRowHeight="15" x14ac:dyDescent="0.25"/>
  <cols>
    <col min="1" max="1" width="35.28515625" customWidth="1"/>
    <col min="2" max="2" width="53.28515625" customWidth="1"/>
  </cols>
  <sheetData>
    <row r="1" spans="1:2" ht="59.25" customHeight="1" x14ac:dyDescent="0.25">
      <c r="A1" s="378" t="s">
        <v>169</v>
      </c>
      <c r="B1" s="379"/>
    </row>
    <row r="2" spans="1:2" ht="46.5" customHeight="1" x14ac:dyDescent="0.25">
      <c r="A2" s="380" t="s">
        <v>322</v>
      </c>
      <c r="B2" s="381"/>
    </row>
    <row r="4" spans="1:2" x14ac:dyDescent="0.25">
      <c r="A4" s="9" t="s">
        <v>170</v>
      </c>
      <c r="B4" s="9" t="s">
        <v>188</v>
      </c>
    </row>
    <row r="5" spans="1:2" x14ac:dyDescent="0.25">
      <c r="A5" s="2"/>
      <c r="B5" s="2"/>
    </row>
    <row r="6" spans="1:2" ht="30" x14ac:dyDescent="0.25">
      <c r="A6" s="4" t="s">
        <v>171</v>
      </c>
      <c r="B6" s="4" t="s">
        <v>172</v>
      </c>
    </row>
    <row r="7" spans="1:2" ht="45" x14ac:dyDescent="0.25">
      <c r="A7" s="4" t="s">
        <v>173</v>
      </c>
      <c r="B7" s="144" t="s">
        <v>320</v>
      </c>
    </row>
    <row r="8" spans="1:2" ht="252.75" customHeight="1" x14ac:dyDescent="0.25">
      <c r="A8" s="4" t="s">
        <v>174</v>
      </c>
      <c r="B8" s="4" t="s">
        <v>429</v>
      </c>
    </row>
    <row r="9" spans="1:2" ht="90" x14ac:dyDescent="0.25">
      <c r="A9" s="4" t="s">
        <v>175</v>
      </c>
      <c r="B9" s="4" t="s">
        <v>252</v>
      </c>
    </row>
    <row r="10" spans="1:2" ht="30" x14ac:dyDescent="0.25">
      <c r="A10" s="4" t="s">
        <v>176</v>
      </c>
      <c r="B10" s="3" t="s">
        <v>200</v>
      </c>
    </row>
    <row r="11" spans="1:2" ht="45" x14ac:dyDescent="0.25">
      <c r="A11" s="4" t="s">
        <v>201</v>
      </c>
      <c r="B11" s="4" t="s">
        <v>202</v>
      </c>
    </row>
    <row r="12" spans="1:2" ht="45" x14ac:dyDescent="0.25">
      <c r="A12" s="144" t="s">
        <v>318</v>
      </c>
      <c r="B12" s="144" t="s">
        <v>319</v>
      </c>
    </row>
  </sheetData>
  <sheetProtection password="DBF2" sheet="1" objects="1" scenarios="1"/>
  <customSheetViews>
    <customSheetView guid="{A91A28E7-93BA-4DD4-9684-A21AE4BC72B8}" fitToPage="1" topLeftCell="A10">
      <selection activeCell="A12" sqref="A12"/>
      <pageMargins left="0.7" right="0.7" top="0.75" bottom="0.75" header="0.3" footer="0.3"/>
      <pageSetup paperSize="9" scale="98" orientation="portrait" r:id="rId1"/>
    </customSheetView>
    <customSheetView guid="{0A9E4994-95B3-4293-92E0-872FC39AC805}" fitToPage="1">
      <selection activeCell="A9" sqref="A9"/>
      <pageMargins left="0.7" right="0.7" top="0.75" bottom="0.75" header="0.3" footer="0.3"/>
      <pageSetup paperSize="9" scale="98" orientation="portrait" r:id="rId2"/>
    </customSheetView>
  </customSheetViews>
  <mergeCells count="2">
    <mergeCell ref="A1:B1"/>
    <mergeCell ref="A2:B2"/>
  </mergeCells>
  <pageMargins left="0.7" right="0.7" top="0.75" bottom="0.75" header="0.3" footer="0.3"/>
  <pageSetup paperSize="9" scale="9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Cover page</vt:lpstr>
      <vt:lpstr>Financial Report (STRC)</vt:lpstr>
      <vt:lpstr>Statement of Inc &amp; Exp (Home)</vt:lpstr>
      <vt:lpstr>Statement of Inc &amp; Exp (Resi)</vt:lpstr>
      <vt:lpstr>Financial Position (Resi)</vt:lpstr>
      <vt:lpstr>Statement of Inc &amp; Exp (AP)</vt:lpstr>
      <vt:lpstr>Financial Position (AP)</vt:lpstr>
      <vt:lpstr>Statement of Cash Flow (AP)</vt:lpstr>
      <vt:lpstr>Notes</vt:lpstr>
      <vt:lpstr>Compliance Prudential Standards</vt:lpstr>
      <vt:lpstr>Compliance with Permitted Uses</vt:lpstr>
      <vt:lpstr>Accommodation Payment Balances</vt:lpstr>
      <vt:lpstr>Accom Pymts Non Supported</vt:lpstr>
      <vt:lpstr>Accom Pymts Supported</vt:lpstr>
      <vt:lpstr>Accom Pymts &amp; Contributions</vt:lpstr>
      <vt:lpstr>Building Activity - (Resi)</vt:lpstr>
      <vt:lpstr>'Cover page'!Print_Area</vt:lpstr>
      <vt:lpstr>'Financial Position (AP)'!Print_Area</vt:lpstr>
      <vt:lpstr>'Financial Report (STRC)'!Print_Area</vt:lpstr>
      <vt:lpstr>'Statement of Cash Flow (AP)'!Print_Area</vt:lpstr>
      <vt:lpstr>'Statement of Inc &amp; Exp (AP)'!Print_Area</vt:lpstr>
      <vt:lpstr>'Accom Pymts &amp; Contributions'!Print_Titles</vt:lpstr>
      <vt:lpstr>'Accom Pymts Non Supported'!Print_Titles</vt:lpstr>
      <vt:lpstr>'Accom Pymts Supported'!Print_Titles</vt:lpstr>
      <vt:lpstr>'Statement of Inc &amp; Exp (Resi)'!Print_Titles</vt:lpstr>
    </vt:vector>
  </TitlesOfParts>
  <Company>FaHCSIA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HEALY, Frances</dc:creator>
  <cp:lastModifiedBy>Gay 2017</cp:lastModifiedBy>
  <cp:lastPrinted>2018-08-20T03:45:07Z</cp:lastPrinted>
  <dcterms:created xsi:type="dcterms:W3CDTF">2014-11-04T23:58:34Z</dcterms:created>
  <dcterms:modified xsi:type="dcterms:W3CDTF">2018-08-22T05:41:05Z</dcterms:modified>
</cp:coreProperties>
</file>